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Clientes\Agencia Seguros Inv.ySeg.Occ.SA\1 ESTADOS FINANCIEROS COMPARATIVOS\JUNIO 2026\"/>
    </mc:Choice>
  </mc:AlternateContent>
  <bookViews>
    <workbookView xWindow="1212" yWindow="936" windowWidth="27588" windowHeight="14676"/>
  </bookViews>
  <sheets>
    <sheet name="Hoja2" sheetId="2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B52" i="2" l="1"/>
  <c r="B44" i="2"/>
  <c r="B26" i="2"/>
  <c r="B35" i="2" s="1"/>
  <c r="B37" i="2" s="1"/>
  <c r="B54" i="2" s="1"/>
  <c r="B56" i="2" s="1"/>
  <c r="D52" i="2" l="1"/>
  <c r="D44" i="2"/>
  <c r="D33" i="2"/>
  <c r="D21" i="2"/>
  <c r="D15" i="2"/>
  <c r="D35" i="2" s="1"/>
  <c r="D37" i="2" s="1"/>
  <c r="D54" i="2" s="1"/>
  <c r="D56" i="2" s="1"/>
</calcChain>
</file>

<file path=xl/sharedStrings.xml><?xml version="1.0" encoding="utf-8"?>
<sst xmlns="http://schemas.openxmlformats.org/spreadsheetml/2006/main" count="46" uniqueCount="44">
  <si>
    <t>Flujo de Efectivo en las Actividades de Operación:</t>
  </si>
  <si>
    <t>Utilidad o Pérdida del Período</t>
  </si>
  <si>
    <t xml:space="preserve">Ajustes para conciliar la Utilidad (Pérdida) Neta con el Efectivo </t>
  </si>
  <si>
    <t>Neto (usado) Provisto en las Actividades de Operación:</t>
  </si>
  <si>
    <t>Depreciación, Amortización y Deterioro del Valor del Período</t>
  </si>
  <si>
    <t>Cambios en los activos disminución, (aumento):</t>
  </si>
  <si>
    <t>Cuentas por Cobrar</t>
  </si>
  <si>
    <t>Inventarios</t>
  </si>
  <si>
    <t>Comisiones pagadas por adelantado</t>
  </si>
  <si>
    <t>Activo por Impuesto Diferido</t>
  </si>
  <si>
    <t>Cambios en los pasivos (disminución), aumento:</t>
  </si>
  <si>
    <t>Pasivos Financieros Circulantes</t>
  </si>
  <si>
    <t>Cuentas por pagar</t>
  </si>
  <si>
    <t>Cuentas por pagar Socios</t>
  </si>
  <si>
    <t>Pasivo por Impuesto Diferido</t>
  </si>
  <si>
    <t>Total Ajustes</t>
  </si>
  <si>
    <t>Efectivo neto (neto) provisto en las actividades de operación:</t>
  </si>
  <si>
    <t>Flujo de Efectivo en las Actividades de Inversión:</t>
  </si>
  <si>
    <t>Propiedad, Planta y Equipo</t>
  </si>
  <si>
    <t>Terrenos</t>
  </si>
  <si>
    <t>Plusvalía Comprada</t>
  </si>
  <si>
    <t>Activos Financieros no Circulantes</t>
  </si>
  <si>
    <t>Efectivo Neto (usado) Provisto en las actividades de Operación:</t>
  </si>
  <si>
    <t>Flujo de Efectivo en las Actividades de Financiamiento:</t>
  </si>
  <si>
    <t>Hipotecas por pagar</t>
  </si>
  <si>
    <t>Capital Social</t>
  </si>
  <si>
    <t>Capital adicional aportado</t>
  </si>
  <si>
    <t>Utilidad acumulada</t>
  </si>
  <si>
    <t>Reserva Legal</t>
  </si>
  <si>
    <t>(Disminución) Aumento Neto en Efectivo</t>
  </si>
  <si>
    <t>Efectivo al inicio del período</t>
  </si>
  <si>
    <t>Efectivo al final del período</t>
  </si>
  <si>
    <t>AGENCIA DE SEGUROS INVERSIONES Y SEGUROS DE OCCIDENTE, S.A.</t>
  </si>
  <si>
    <t>Provisiones por pagar</t>
  </si>
  <si>
    <t>Equipos de computación</t>
  </si>
  <si>
    <t>inversiones</t>
  </si>
  <si>
    <t>Impuesto sobre ventas por cobrar</t>
  </si>
  <si>
    <t>Impuesto por Pagar ventas</t>
  </si>
  <si>
    <t>Edificaciones</t>
  </si>
  <si>
    <t>Equpos y mobiliario</t>
  </si>
  <si>
    <t xml:space="preserve">                       CONTADOR PRIVADO                                                                GERENTE GENERAL</t>
  </si>
  <si>
    <t>ESTADO DE FLUJO EN EFECTIVO</t>
  </si>
  <si>
    <t xml:space="preserve">                  Lida. Anayancy Ledezma Benavides                                               MBA. Edgar Antonio Salas Zúñiga </t>
  </si>
  <si>
    <t>AL 30 DE JUNIO DE 2026 y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</si>
</sst>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5" fontId="2" fillId="0" borderId="0" xfId="1" applyFont="1"/>
    <xf numFmtId="0" fontId="4" fillId="0" borderId="0" xfId="0" applyFont="1"/>
    <xf numFmtId="0" fontId="5" fillId="0" borderId="0" xfId="0" applyFont="1"/>
    <xf numFmtId="165" fontId="4" fillId="0" borderId="0" xfId="1" applyFont="1"/>
    <xf numFmtId="165" fontId="5" fillId="0" borderId="0" xfId="1" applyFont="1" applyFill="1"/>
    <xf numFmtId="165" fontId="4" fillId="0" borderId="0" xfId="1" applyFont="1" applyFill="1"/>
    <xf numFmtId="165" fontId="5" fillId="0" borderId="0" xfId="1" applyFont="1"/>
    <xf numFmtId="165" fontId="0" fillId="0" borderId="0" xfId="1" applyFont="1"/>
    <xf numFmtId="165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2" fillId="0" borderId="0" xfId="1" applyFont="1" applyFill="1"/>
    <xf numFmtId="43" fontId="0" fillId="0" borderId="0" xfId="0" applyNumberForma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7"/>
  <sheetViews>
    <sheetView tabSelected="1" workbookViewId="0">
      <selection activeCell="F53" sqref="F53"/>
    </sheetView>
  </sheetViews>
  <sheetFormatPr baseColWidth="10" defaultRowHeight="14.4" x14ac:dyDescent="0.3"/>
  <cols>
    <col min="1" max="1" width="59" customWidth="1"/>
    <col min="2" max="2" width="20.88671875" style="9" customWidth="1"/>
    <col min="3" max="3" width="1" customWidth="1"/>
    <col min="4" max="6" width="15.44140625" customWidth="1"/>
    <col min="7" max="7" width="11.44140625" customWidth="1"/>
    <col min="8" max="8" width="15.5546875" bestFit="1" customWidth="1"/>
    <col min="9" max="9" width="16.5546875" bestFit="1" customWidth="1"/>
    <col min="10" max="10" width="15" customWidth="1"/>
    <col min="11" max="12" width="16.44140625" customWidth="1"/>
    <col min="13" max="13" width="14.44140625" bestFit="1" customWidth="1"/>
    <col min="14" max="14" width="17.33203125" customWidth="1"/>
  </cols>
  <sheetData>
    <row r="2" spans="1:14" x14ac:dyDescent="0.3">
      <c r="A2" s="18" t="s">
        <v>32</v>
      </c>
      <c r="B2" s="18"/>
      <c r="C2" s="18"/>
      <c r="D2" s="18"/>
    </row>
    <row r="3" spans="1:14" x14ac:dyDescent="0.3">
      <c r="A3" s="18" t="s">
        <v>41</v>
      </c>
      <c r="B3" s="18"/>
      <c r="C3" s="18"/>
      <c r="D3" s="18"/>
    </row>
    <row r="4" spans="1:14" x14ac:dyDescent="0.3">
      <c r="A4" s="19" t="s">
        <v>43</v>
      </c>
      <c r="B4" s="19"/>
      <c r="C4" s="19"/>
      <c r="D4" s="19"/>
      <c r="E4" s="4"/>
    </row>
    <row r="5" spans="1:14" ht="15" thickBot="1" x14ac:dyDescent="0.35">
      <c r="A5" s="16"/>
      <c r="B5" s="16"/>
      <c r="C5" s="16"/>
      <c r="D5" s="16"/>
      <c r="E5" s="4"/>
    </row>
    <row r="6" spans="1:14" ht="15.6" thickTop="1" thickBot="1" x14ac:dyDescent="0.35">
      <c r="A6" s="1"/>
      <c r="B6" s="17">
        <v>46174</v>
      </c>
      <c r="C6" s="15"/>
      <c r="D6" s="17">
        <v>45992</v>
      </c>
    </row>
    <row r="7" spans="1:14" ht="15" thickTop="1" x14ac:dyDescent="0.3">
      <c r="A7" s="1" t="s">
        <v>0</v>
      </c>
      <c r="B7"/>
      <c r="C7" s="1"/>
    </row>
    <row r="8" spans="1:14" x14ac:dyDescent="0.3">
      <c r="A8" s="1" t="s">
        <v>1</v>
      </c>
      <c r="B8" s="2">
        <v>15303044.880000001</v>
      </c>
      <c r="C8" s="1"/>
      <c r="D8" s="2">
        <v>4440909</v>
      </c>
      <c r="N8" s="13"/>
    </row>
    <row r="9" spans="1:14" x14ac:dyDescent="0.3">
      <c r="A9" s="1"/>
      <c r="B9" s="2"/>
      <c r="C9" s="1"/>
      <c r="D9" s="2"/>
      <c r="N9" s="13"/>
    </row>
    <row r="10" spans="1:14" x14ac:dyDescent="0.3">
      <c r="A10" s="1" t="s">
        <v>2</v>
      </c>
      <c r="B10" s="2"/>
      <c r="C10" s="1"/>
      <c r="D10" s="2"/>
      <c r="I10" s="13"/>
      <c r="J10" s="13"/>
      <c r="K10" s="13"/>
      <c r="N10" s="13"/>
    </row>
    <row r="11" spans="1:14" x14ac:dyDescent="0.3">
      <c r="A11" s="1" t="s">
        <v>3</v>
      </c>
      <c r="B11" s="2"/>
      <c r="C11" s="1"/>
      <c r="D11" s="2"/>
      <c r="I11" s="13"/>
      <c r="J11" s="13"/>
      <c r="K11" s="13"/>
      <c r="N11" s="13"/>
    </row>
    <row r="12" spans="1:14" x14ac:dyDescent="0.3">
      <c r="A12" s="1"/>
      <c r="B12" s="2"/>
      <c r="C12" s="1"/>
      <c r="D12" s="2"/>
      <c r="I12" s="13"/>
      <c r="J12" s="13"/>
      <c r="K12" s="13"/>
      <c r="N12" s="13"/>
    </row>
    <row r="13" spans="1:14" x14ac:dyDescent="0.3">
      <c r="A13" s="1" t="s">
        <v>4</v>
      </c>
      <c r="B13" s="2">
        <v>0</v>
      </c>
      <c r="C13" s="1"/>
      <c r="D13" s="2">
        <v>0</v>
      </c>
      <c r="E13" s="2"/>
      <c r="I13" s="13"/>
      <c r="J13" s="13"/>
      <c r="K13" s="13"/>
      <c r="N13" s="13"/>
    </row>
    <row r="14" spans="1:14" x14ac:dyDescent="0.3">
      <c r="A14" s="1"/>
      <c r="B14" s="2"/>
      <c r="C14" s="1"/>
      <c r="D14" s="2"/>
      <c r="H14" s="2"/>
      <c r="I14" s="2"/>
      <c r="J14" s="2"/>
      <c r="K14" s="13"/>
      <c r="N14" s="13"/>
    </row>
    <row r="15" spans="1:14" x14ac:dyDescent="0.3">
      <c r="A15" s="1" t="s">
        <v>5</v>
      </c>
      <c r="B15" s="2">
        <v>0</v>
      </c>
      <c r="C15" s="1"/>
      <c r="D15" s="2">
        <f>318849.56+957674.51</f>
        <v>1276524.07</v>
      </c>
      <c r="H15" s="2"/>
      <c r="I15" s="2"/>
      <c r="J15" s="2"/>
      <c r="K15" s="13"/>
      <c r="N15" s="13"/>
    </row>
    <row r="16" spans="1:14" x14ac:dyDescent="0.3">
      <c r="A16" s="1" t="s">
        <v>6</v>
      </c>
      <c r="B16" s="2">
        <v>0</v>
      </c>
      <c r="C16" s="1"/>
      <c r="D16" s="2">
        <v>-6588640.6900000004</v>
      </c>
      <c r="E16" s="2"/>
      <c r="H16" s="2"/>
      <c r="I16" s="2"/>
      <c r="J16" s="2"/>
      <c r="K16" s="14"/>
      <c r="L16" s="14"/>
      <c r="N16" s="13"/>
    </row>
    <row r="17" spans="1:14" hidden="1" x14ac:dyDescent="0.3">
      <c r="A17" s="1" t="s">
        <v>7</v>
      </c>
      <c r="B17" s="2">
        <v>0</v>
      </c>
      <c r="C17" s="1"/>
      <c r="D17" s="2">
        <v>0</v>
      </c>
      <c r="E17" s="2"/>
      <c r="H17" s="2"/>
      <c r="I17" s="2"/>
      <c r="J17" s="2"/>
      <c r="N17" s="13"/>
    </row>
    <row r="18" spans="1:14" hidden="1" x14ac:dyDescent="0.3">
      <c r="A18" s="1" t="s">
        <v>35</v>
      </c>
      <c r="B18" s="2">
        <v>0</v>
      </c>
      <c r="C18" s="1"/>
      <c r="D18" s="2">
        <v>0</v>
      </c>
      <c r="E18" s="2"/>
      <c r="H18" s="2"/>
      <c r="I18" s="2"/>
      <c r="J18" s="2"/>
      <c r="N18" s="13"/>
    </row>
    <row r="19" spans="1:14" hidden="1" x14ac:dyDescent="0.3">
      <c r="A19" s="1" t="s">
        <v>8</v>
      </c>
      <c r="B19" s="2">
        <v>0</v>
      </c>
      <c r="C19" s="1"/>
      <c r="D19" s="2">
        <v>0</v>
      </c>
      <c r="E19" s="2"/>
      <c r="H19" s="2"/>
      <c r="I19" s="2"/>
      <c r="J19" s="2"/>
      <c r="N19" s="13"/>
    </row>
    <row r="20" spans="1:14" hidden="1" x14ac:dyDescent="0.3">
      <c r="A20" s="1" t="s">
        <v>36</v>
      </c>
      <c r="B20" s="2">
        <v>0</v>
      </c>
      <c r="C20" s="1"/>
      <c r="D20" s="2">
        <v>0</v>
      </c>
      <c r="E20" s="2"/>
      <c r="H20" s="2"/>
      <c r="I20" s="2"/>
      <c r="J20" s="2"/>
      <c r="N20" s="13"/>
    </row>
    <row r="21" spans="1:14" x14ac:dyDescent="0.3">
      <c r="A21" s="1" t="s">
        <v>39</v>
      </c>
      <c r="B21" s="2">
        <v>0</v>
      </c>
      <c r="C21" s="1"/>
      <c r="D21" s="2">
        <f>-318849.67+0.24</f>
        <v>-318849.43</v>
      </c>
      <c r="E21" s="2"/>
      <c r="H21" s="2"/>
      <c r="I21" s="2"/>
      <c r="J21" s="2"/>
      <c r="N21" s="13"/>
    </row>
    <row r="22" spans="1:14" hidden="1" x14ac:dyDescent="0.3">
      <c r="A22" s="1" t="s">
        <v>34</v>
      </c>
      <c r="B22" s="2">
        <v>0</v>
      </c>
      <c r="C22" s="1"/>
      <c r="D22" s="2">
        <v>0</v>
      </c>
      <c r="E22" s="2"/>
      <c r="H22" s="2"/>
      <c r="I22" s="2"/>
      <c r="J22" s="2"/>
      <c r="K22" s="13"/>
      <c r="L22" s="13"/>
      <c r="M22" s="13"/>
      <c r="N22" s="13"/>
    </row>
    <row r="23" spans="1:14" hidden="1" x14ac:dyDescent="0.3">
      <c r="A23" s="1" t="s">
        <v>38</v>
      </c>
      <c r="B23" s="2">
        <v>0</v>
      </c>
      <c r="C23" s="1"/>
      <c r="D23" s="2">
        <v>0</v>
      </c>
      <c r="E23" s="2"/>
      <c r="H23" s="2"/>
      <c r="I23" s="2"/>
      <c r="J23" s="2"/>
      <c r="K23" s="13"/>
      <c r="L23" s="13"/>
      <c r="M23" s="13"/>
      <c r="N23" s="13"/>
    </row>
    <row r="24" spans="1:14" hidden="1" x14ac:dyDescent="0.3">
      <c r="A24" s="1" t="s">
        <v>19</v>
      </c>
      <c r="B24" s="2">
        <v>0</v>
      </c>
      <c r="C24" s="1"/>
      <c r="D24" s="2">
        <v>0</v>
      </c>
      <c r="E24" s="2"/>
      <c r="H24" s="2"/>
      <c r="I24" s="2"/>
      <c r="J24" s="2"/>
      <c r="K24" s="13"/>
      <c r="L24" s="13"/>
      <c r="M24" s="13"/>
      <c r="N24" s="13"/>
    </row>
    <row r="25" spans="1:14" hidden="1" x14ac:dyDescent="0.3">
      <c r="A25" s="1" t="s">
        <v>33</v>
      </c>
      <c r="B25" s="2">
        <v>0</v>
      </c>
      <c r="C25" s="1"/>
      <c r="D25" s="2">
        <v>0</v>
      </c>
      <c r="E25" s="2"/>
      <c r="H25" s="2"/>
      <c r="I25" s="2"/>
      <c r="J25" s="2"/>
      <c r="K25" s="13"/>
      <c r="L25" s="13"/>
      <c r="M25" s="13"/>
      <c r="N25" s="13"/>
    </row>
    <row r="26" spans="1:14" x14ac:dyDescent="0.3">
      <c r="A26" s="1" t="s">
        <v>9</v>
      </c>
      <c r="B26" s="13">
        <f>5192242.47-0.07</f>
        <v>5192242.3999999994</v>
      </c>
      <c r="C26" s="1"/>
      <c r="D26" s="13">
        <v>1084907.2</v>
      </c>
      <c r="E26" s="2"/>
      <c r="H26" s="2"/>
      <c r="I26" s="2"/>
      <c r="J26" s="13"/>
      <c r="K26" s="13"/>
      <c r="L26" s="12"/>
      <c r="M26" s="14"/>
      <c r="N26" s="13"/>
    </row>
    <row r="27" spans="1:14" x14ac:dyDescent="0.3">
      <c r="A27" s="1"/>
      <c r="B27" s="13"/>
      <c r="C27" s="1"/>
      <c r="D27" s="13"/>
      <c r="E27" s="2"/>
      <c r="H27" s="2"/>
      <c r="I27" s="2"/>
      <c r="J27" s="2"/>
      <c r="K27" s="13"/>
      <c r="L27" s="12"/>
      <c r="M27" s="14"/>
      <c r="N27" s="13"/>
    </row>
    <row r="28" spans="1:14" x14ac:dyDescent="0.3">
      <c r="A28" s="1" t="s">
        <v>10</v>
      </c>
      <c r="B28" s="13">
        <v>0</v>
      </c>
      <c r="C28" s="1"/>
      <c r="D28" s="13">
        <v>0</v>
      </c>
      <c r="E28" s="2"/>
      <c r="H28" s="2"/>
      <c r="I28" s="2"/>
      <c r="J28" s="2"/>
      <c r="K28" s="13"/>
      <c r="L28" s="12"/>
      <c r="M28" s="12"/>
      <c r="N28" s="13"/>
    </row>
    <row r="29" spans="1:14" hidden="1" x14ac:dyDescent="0.3">
      <c r="A29" s="1" t="s">
        <v>11</v>
      </c>
      <c r="B29" s="13"/>
      <c r="C29" s="1"/>
      <c r="D29" s="13"/>
      <c r="E29" s="2"/>
      <c r="I29" s="13"/>
      <c r="K29" s="12"/>
      <c r="N29" s="13"/>
    </row>
    <row r="30" spans="1:14" hidden="1" x14ac:dyDescent="0.3">
      <c r="A30" s="1" t="s">
        <v>12</v>
      </c>
      <c r="B30" s="13">
        <v>0</v>
      </c>
      <c r="C30" s="1"/>
      <c r="D30" s="13">
        <v>0</v>
      </c>
      <c r="E30" s="2"/>
      <c r="I30" s="13"/>
      <c r="J30" s="13"/>
      <c r="L30" s="11"/>
      <c r="N30" s="13"/>
    </row>
    <row r="31" spans="1:14" hidden="1" x14ac:dyDescent="0.3">
      <c r="A31" s="1" t="s">
        <v>13</v>
      </c>
      <c r="B31" s="13">
        <v>0</v>
      </c>
      <c r="C31" s="1"/>
      <c r="D31" s="13">
        <v>0</v>
      </c>
      <c r="E31" s="2"/>
      <c r="I31" s="13"/>
      <c r="J31" s="12"/>
      <c r="N31" s="13"/>
    </row>
    <row r="32" spans="1:14" x14ac:dyDescent="0.3">
      <c r="A32" s="1" t="s">
        <v>37</v>
      </c>
      <c r="B32" s="13">
        <v>907453.61</v>
      </c>
      <c r="C32" s="1"/>
      <c r="D32" s="13">
        <v>-1487220.14</v>
      </c>
      <c r="E32" s="2"/>
      <c r="I32" s="13"/>
      <c r="J32" s="13"/>
      <c r="K32" s="14"/>
      <c r="L32" s="14"/>
      <c r="M32" s="14"/>
      <c r="N32" s="13"/>
    </row>
    <row r="33" spans="1:14" x14ac:dyDescent="0.3">
      <c r="A33" s="1" t="s">
        <v>14</v>
      </c>
      <c r="B33" s="13">
        <v>4655200.92</v>
      </c>
      <c r="C33" s="1"/>
      <c r="D33" s="13">
        <f>-2957177.53+0.25</f>
        <v>-2957177.28</v>
      </c>
      <c r="E33" s="2"/>
      <c r="H33" s="2"/>
      <c r="I33" s="13"/>
      <c r="J33" s="13"/>
      <c r="K33" s="12"/>
      <c r="L33" s="12"/>
      <c r="M33" s="14"/>
      <c r="N33" s="13"/>
    </row>
    <row r="34" spans="1:14" x14ac:dyDescent="0.3">
      <c r="A34" s="3"/>
      <c r="B34" s="5"/>
      <c r="C34" s="3"/>
      <c r="D34" s="5"/>
      <c r="E34" s="2"/>
      <c r="I34" s="2"/>
      <c r="J34" s="2"/>
      <c r="K34" s="14"/>
      <c r="M34" s="14"/>
      <c r="N34" s="5"/>
    </row>
    <row r="35" spans="1:14" x14ac:dyDescent="0.3">
      <c r="A35" s="4" t="s">
        <v>15</v>
      </c>
      <c r="B35" s="6">
        <f>SUM(B13:B33)</f>
        <v>10754896.93</v>
      </c>
      <c r="C35" s="3"/>
      <c r="D35" s="6">
        <f>SUM(D13:D33)</f>
        <v>-8990456.2699999996</v>
      </c>
      <c r="E35" s="2"/>
      <c r="I35" s="2"/>
      <c r="M35" s="10"/>
      <c r="N35" s="6"/>
    </row>
    <row r="36" spans="1:14" x14ac:dyDescent="0.3">
      <c r="A36" s="3"/>
      <c r="B36" s="7"/>
      <c r="C36" s="3"/>
      <c r="D36" s="7"/>
      <c r="E36" s="2"/>
      <c r="I36" s="2"/>
      <c r="J36" s="2"/>
      <c r="K36" s="14"/>
      <c r="N36" s="7"/>
    </row>
    <row r="37" spans="1:14" x14ac:dyDescent="0.3">
      <c r="A37" s="4" t="s">
        <v>16</v>
      </c>
      <c r="B37" s="6">
        <f>+B8+B35</f>
        <v>26057941.810000002</v>
      </c>
      <c r="C37" s="3"/>
      <c r="D37" s="6">
        <f>+D8+D35</f>
        <v>-4549547.2699999996</v>
      </c>
      <c r="E37" s="2"/>
      <c r="N37" s="6"/>
    </row>
    <row r="38" spans="1:14" x14ac:dyDescent="0.3">
      <c r="A38" s="3"/>
      <c r="B38" s="5"/>
      <c r="C38" s="3"/>
      <c r="D38" s="5"/>
      <c r="E38" s="2"/>
      <c r="N38" s="5"/>
    </row>
    <row r="39" spans="1:14" hidden="1" x14ac:dyDescent="0.3">
      <c r="A39" s="3" t="s">
        <v>17</v>
      </c>
      <c r="B39" s="5"/>
      <c r="C39" s="3"/>
      <c r="D39" s="5"/>
      <c r="E39" s="2"/>
      <c r="N39" s="5"/>
    </row>
    <row r="40" spans="1:14" hidden="1" x14ac:dyDescent="0.3">
      <c r="A40" s="3" t="s">
        <v>18</v>
      </c>
      <c r="B40" s="5">
        <v>0</v>
      </c>
      <c r="C40" s="3"/>
      <c r="D40" s="5">
        <v>0</v>
      </c>
      <c r="E40" s="2"/>
      <c r="N40" s="5"/>
    </row>
    <row r="41" spans="1:14" hidden="1" x14ac:dyDescent="0.3">
      <c r="A41" s="3" t="s">
        <v>19</v>
      </c>
      <c r="B41" s="5">
        <v>0</v>
      </c>
      <c r="C41" s="3"/>
      <c r="D41" s="5">
        <v>0</v>
      </c>
      <c r="E41" s="2"/>
    </row>
    <row r="42" spans="1:14" hidden="1" x14ac:dyDescent="0.3">
      <c r="A42" s="3" t="s">
        <v>20</v>
      </c>
      <c r="B42" s="5"/>
      <c r="C42" s="3"/>
      <c r="D42" s="5"/>
      <c r="E42" s="2"/>
    </row>
    <row r="43" spans="1:14" hidden="1" x14ac:dyDescent="0.3">
      <c r="A43" s="3" t="s">
        <v>21</v>
      </c>
      <c r="B43" s="5"/>
      <c r="C43" s="3"/>
      <c r="D43" s="5"/>
      <c r="E43" s="2"/>
    </row>
    <row r="44" spans="1:14" hidden="1" x14ac:dyDescent="0.3">
      <c r="A44" s="4" t="s">
        <v>22</v>
      </c>
      <c r="B44" s="8">
        <f>SUM(B40:B43)</f>
        <v>0</v>
      </c>
      <c r="C44" s="3"/>
      <c r="D44" s="8">
        <f>SUM(D40:D43)</f>
        <v>0</v>
      </c>
      <c r="E44" s="2"/>
    </row>
    <row r="45" spans="1:14" hidden="1" x14ac:dyDescent="0.3">
      <c r="A45" s="3"/>
      <c r="B45" s="5"/>
      <c r="C45" s="3"/>
      <c r="D45" s="5"/>
      <c r="E45" s="2"/>
    </row>
    <row r="46" spans="1:14" hidden="1" x14ac:dyDescent="0.3">
      <c r="A46" s="3" t="s">
        <v>23</v>
      </c>
      <c r="B46" s="5"/>
      <c r="C46" s="3"/>
      <c r="D46" s="5"/>
      <c r="E46" s="2"/>
    </row>
    <row r="47" spans="1:14" hidden="1" x14ac:dyDescent="0.3">
      <c r="A47" s="3" t="s">
        <v>24</v>
      </c>
      <c r="B47" s="5">
        <v>0</v>
      </c>
      <c r="C47" s="3"/>
      <c r="D47" s="5">
        <v>0</v>
      </c>
      <c r="E47" s="2"/>
    </row>
    <row r="48" spans="1:14" hidden="1" x14ac:dyDescent="0.3">
      <c r="A48" s="3" t="s">
        <v>25</v>
      </c>
      <c r="B48" s="5">
        <v>0</v>
      </c>
      <c r="C48" s="3"/>
      <c r="D48" s="5">
        <v>0</v>
      </c>
      <c r="E48" s="2"/>
    </row>
    <row r="49" spans="1:11" hidden="1" x14ac:dyDescent="0.3">
      <c r="A49" s="3" t="s">
        <v>26</v>
      </c>
      <c r="B49" s="5">
        <v>0</v>
      </c>
      <c r="C49" s="3"/>
      <c r="D49" s="5">
        <v>0</v>
      </c>
      <c r="E49" s="2"/>
    </row>
    <row r="50" spans="1:11" hidden="1" x14ac:dyDescent="0.3">
      <c r="A50" s="3" t="s">
        <v>27</v>
      </c>
      <c r="B50" s="5">
        <v>0</v>
      </c>
      <c r="C50" s="3"/>
      <c r="D50" s="5">
        <v>0</v>
      </c>
      <c r="E50" s="2"/>
    </row>
    <row r="51" spans="1:11" hidden="1" x14ac:dyDescent="0.3">
      <c r="A51" s="3" t="s">
        <v>28</v>
      </c>
      <c r="B51" s="5">
        <v>0</v>
      </c>
      <c r="C51" s="3"/>
      <c r="D51" s="5">
        <v>0</v>
      </c>
      <c r="E51" s="2"/>
    </row>
    <row r="52" spans="1:11" x14ac:dyDescent="0.3">
      <c r="A52" s="4" t="s">
        <v>22</v>
      </c>
      <c r="B52" s="8">
        <f>SUM(B47:B51)</f>
        <v>0</v>
      </c>
      <c r="C52" s="3"/>
      <c r="D52" s="8">
        <f>SUM(D47:D51)</f>
        <v>0</v>
      </c>
      <c r="E52" s="2"/>
    </row>
    <row r="53" spans="1:11" x14ac:dyDescent="0.3">
      <c r="A53" s="3"/>
      <c r="B53" s="5"/>
      <c r="C53" s="3"/>
      <c r="D53" s="5"/>
      <c r="E53" s="2"/>
    </row>
    <row r="54" spans="1:11" x14ac:dyDescent="0.3">
      <c r="A54" s="4" t="s">
        <v>29</v>
      </c>
      <c r="B54" s="8">
        <f>+B37+B44+B52</f>
        <v>26057941.810000002</v>
      </c>
      <c r="C54" s="3"/>
      <c r="D54" s="8">
        <f>+D37+D44+D52</f>
        <v>-4549547.2699999996</v>
      </c>
      <c r="E54" s="2"/>
    </row>
    <row r="55" spans="1:11" x14ac:dyDescent="0.3">
      <c r="A55" s="4" t="s">
        <v>30</v>
      </c>
      <c r="B55" s="8">
        <v>21141866.099999998</v>
      </c>
      <c r="C55" s="3"/>
      <c r="D55" s="8">
        <v>25691413.371000014</v>
      </c>
      <c r="E55" s="2"/>
      <c r="J55" s="10"/>
    </row>
    <row r="56" spans="1:11" x14ac:dyDescent="0.3">
      <c r="A56" s="4" t="s">
        <v>31</v>
      </c>
      <c r="B56" s="8">
        <f>SUM(B54:B55)</f>
        <v>47199807.909999996</v>
      </c>
      <c r="C56" s="3"/>
      <c r="D56" s="8">
        <f>SUM(D54:D55)</f>
        <v>21141866.101000015</v>
      </c>
      <c r="E56" s="2"/>
      <c r="H56" s="10"/>
      <c r="I56" s="10"/>
      <c r="J56" s="11"/>
      <c r="K56" s="10"/>
    </row>
    <row r="57" spans="1:11" x14ac:dyDescent="0.3">
      <c r="A57" s="3"/>
      <c r="B57" s="5"/>
      <c r="C57" s="3"/>
      <c r="D57" s="2"/>
      <c r="E57" s="2"/>
      <c r="F57" s="2"/>
      <c r="H57" s="10"/>
      <c r="I57" s="11"/>
    </row>
    <row r="58" spans="1:11" x14ac:dyDescent="0.3">
      <c r="A58" s="3"/>
      <c r="B58" s="5"/>
      <c r="C58" s="3"/>
      <c r="D58" s="2"/>
      <c r="E58" s="2"/>
      <c r="F58" s="2"/>
    </row>
    <row r="59" spans="1:11" x14ac:dyDescent="0.3">
      <c r="A59" s="1"/>
      <c r="B59" s="2"/>
      <c r="C59" s="1"/>
      <c r="D59" s="2"/>
      <c r="E59" s="2"/>
      <c r="F59" s="2"/>
    </row>
    <row r="60" spans="1:11" x14ac:dyDescent="0.3">
      <c r="A60" s="1"/>
      <c r="B60" s="2"/>
      <c r="C60" s="1"/>
      <c r="D60" s="2"/>
      <c r="E60" s="2"/>
      <c r="F60" s="2"/>
    </row>
    <row r="61" spans="1:11" x14ac:dyDescent="0.3">
      <c r="A61" s="1"/>
      <c r="B61" s="2"/>
      <c r="C61" s="1"/>
      <c r="D61" s="2"/>
      <c r="E61" s="2"/>
      <c r="F61" s="2"/>
    </row>
    <row r="62" spans="1:11" x14ac:dyDescent="0.3">
      <c r="A62" s="1"/>
      <c r="B62" s="2"/>
      <c r="C62" s="1"/>
      <c r="D62" s="2"/>
      <c r="E62" s="2"/>
      <c r="F62" s="2"/>
    </row>
    <row r="63" spans="1:11" x14ac:dyDescent="0.3">
      <c r="A63" s="1" t="s">
        <v>42</v>
      </c>
      <c r="B63" s="2"/>
      <c r="C63" s="1"/>
      <c r="D63" s="2"/>
      <c r="E63" s="2"/>
      <c r="F63" s="2"/>
    </row>
    <row r="64" spans="1:11" x14ac:dyDescent="0.3">
      <c r="A64" s="1" t="s">
        <v>40</v>
      </c>
      <c r="B64" s="2"/>
      <c r="C64" s="1"/>
    </row>
    <row r="65" spans="1:3" x14ac:dyDescent="0.3">
      <c r="A65" s="1"/>
      <c r="B65" s="2"/>
      <c r="C65" s="1"/>
    </row>
    <row r="66" spans="1:3" x14ac:dyDescent="0.3">
      <c r="A66" s="1"/>
      <c r="B66" s="2"/>
      <c r="C66" s="1"/>
    </row>
    <row r="67" spans="1:3" x14ac:dyDescent="0.3">
      <c r="A67" s="1"/>
      <c r="B67" s="2"/>
      <c r="C67" s="1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sig2.xml" Id="rId2" /><Relationship Type="http://schemas.openxmlformats.org/package/2006/relationships/digital-signature/signature" Target="sig1.xml" Id="rId1" /><Relationship Type="http://schemas.openxmlformats.org/package/2006/relationships/digital-signature/signature" Target="/_xmlsignatures/sig3.xml" Id="rId3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pszU8Sq1oePP82WuYhod2L3szJFOe/T72q44Tdk7W6Y=</DigestValue>
    </Reference>
    <Reference Type="http://www.w3.org/2000/09/xmldsig#Object" URI="#idOfficeObject">
      <DigestMethod Algorithm="http://www.w3.org/2001/04/xmlenc#sha256"/>
      <DigestValue>zwUWFo5VIuPKrxDfLOac8+By+3JVokIdxhRcXXZMXDw=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FklBarX+BIj1AOjma6OZP/Ib7kvbhJ0ejzrZqq9eOXU=</DigestValue>
    </Reference>
  </SignedInfo>
  <SignatureValue>G4W0jDJsO8iqogkmkBDMZQDiWe5WjWPrTlltCgNVZdqziVokx1W+KlCSCSEcG9/BXUhX0zQf4ToC
L3zKTUaap6Oa4EEVlaWQi9RsH0hrfV7DRK8cSX/ZU2S1HjyYKQBZit1nBrIoWi/JAwIzOqZlODOw
atNoXbJDLZkZK8rVi4/lFUo9kKNd4bEDLsdSgQZAZS5zIl3PgvxtlSgQbE/hlYOqkxjJk60CQzmw
nGGSugcdQm8GfoIVNjFKgAfYNtpQquDhrXK7nb6qqqVt6sTODfdb//K2Di1n5ppAMKDsZkj+GH5s
T+CvNQKiGcK6Znw5j0y0kjxy81zaX1TT52Cshg==</SignatureValue>
  <KeyInfo>
    <X509Data>
      <X509Certificate>MIIFtTCCBJ2gAwIBAgITFAAOVCom9wfzCEEobwABAA5UKjANBgkqhkiG9w0BAQsFADCBmTEZMBcGA1UEBRMQQ1BKLTQtMDAwLTAwNDAxNzELMAkGA1UEBhMCQ1IxJDAiBgNVBAoTG0JBTkNPIENFTlRSQUwgREUgQ09TVEEgUklDQTEiMCAGA1UECxMZRElWSVNJT04gU0lTVEVNQVMgREUgUEFHTzElMCMGA1UEAxMcQ0EgU0lOUEUgLSBQRVJTT05BIEZJU0lDQSB2MjAeFw0yMjA4MDMxNDU5NDVaFw0yNjA4MDIxNDU5NDVaMIGxMRkwFwYDVQQFExBDUEYtMDItMDY3NS0wODYzMRowGAYDVQQEExFMRURFWk1BIEJFTkFWSURFUzERMA8GA1UEKhMIQU5BWUFOQ1kxCzAJBgNVBAYTAkNSMRcwFQYDVQQKEw5QRVJTT05BIEZJU0lDQTESMBAGA1UECxMJQ0lVREFEQU5PMSswKQYDVQQDEyJBTkFZQU5DWSBMRURFWk1BIEJFTkFWSURFUyAoRklSTUEpMIIBIjANBgkqhkiG9w0BAQEFAAOCAQ8AMIIBCgKCAQEAoocT1aRXxBWuCu0VY+wwPsov6f9laghfDlrpdxWAiugPtVmlStSmnbk9JxLs/B61GCtO6qKoywF+IqG2bo2h9xwOF2T/Y0XmyN4tx6+JoZLVtzM42zfpZPS9xiko416CtccodEwFvnONijwxFb1V9rfTxAIEnNxBrLPqy7wPMheYXDq3XLf84QFR/gAihBNy5MNLB9di5vQT1Ek90MD5kkrtJWfKh6Qw+AZKbNn4qSpKJodJjm6jLCWTzmoa1CKbqvHmrEqBIhaBoJeqJD7o95TmlKmHWrP53a1TJs0IB1yqlhaQF1sVLd3bFTf87qb5ZqbQqWvCcKS9NnPiQUrmwQIDAQABo4IB2jCCAdYwHQYDVR0OBBYEFFBi5Q6GfilwOiyQtOMULmP6m2GtMB8GA1UdIwQYMBaAFF8FGEEQ3hUvOunAFqPnoWpS0TrsMGEGA1UdHwRaMFgwVqBUoFKGUGh0dHA6Ly9mZGkuc2lucGUuZmkuY3IvcmVwb3NpdG9yaW8vQ0ElMjBTSU5QRSUyMC0lMjBQRVJTT05BJTIwRklTSUNBJTIwdjIoMSkuY3JsMIGYBggrBgEFBQcBAQSBizCBiDBcBggrBgEFBQcwAoZQaHR0cDovL2ZkaS5zaW5wZS5maS5jci9yZXBvc2l0b3Jpby9DQSUyMFNJTlBFJTIwLSUyMFBFUlNPTkElMjBGSVNJQ0ElMjB2MigxKS5jcnQwKAYIKwYBBQUHMAGGHGh0dHA6Ly9vY3NwLnNpbnBlLmZpLmNyL29jc3AwDgYDVR0PAQH/BAQDAgbAMD0GCSsGAQQBgjcVBwQwMC4GJisGAQQBgjcVCIXE6luC0eM1lZEbgvmXGIaly2uBf4G50nKBnr94AgFkAgEHMBMGA1UdJQQMMAoGCCsGAQUFBwMEMBsGCSsGAQQBgjcVCgQOMAwwCgYIKwYBBQUHAwQwFQYDVR0gBA4wDDAKBghggTwBAQEBAjANBgkqhkiG9w0BAQsFAAOCAQEAHWT/cSE+lJ5PYESvzY+B+zKXoMmI7S0hdjF6Bn9LC4EX6NRS1EryQ3fjoMJX/SXjHR0h2rRiCJHLHDbGW7DFXQziszc3iyjze5N4QMhfuG1R1uPUrWFzcnQeV8EzCPKFBG46HSTrzgKfzO/uChcMgJjNB0U8SbYRGqlr/qF6TlRHkE5M8srkuvbISb0rw8Ov2f7Rftixub0jFh8w3CapsCfAfBzj6Drmbci/XiU007zDPkFXucuw5bR/FM88CCqHNlb2tz4Nnf8CurqpyexUYlGceqVZQN7ATcXDjXUENj4R/IqauijflKTqNtt1MWHyH0Fb1oh//tjYY4PnZxC7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yzojbbGzDDdPcRcNC4NfujOiKFxfO39UBOMK9SBDejU=</DigestValue>
      </Reference>
      <Reference URI="/xl/sharedStrings.xml?ContentType=application/vnd.openxmlformats-officedocument.spreadsheetml.sharedStrings+xml">
        <DigestMethod Algorithm="http://www.w3.org/2001/04/xmlenc#sha256"/>
        <DigestValue>ZhHptCVB9ueYrUfIBc0vWjUSIqRpxkIah3c633q4Dq8=</DigestValue>
      </Reference>
      <Reference URI="/xl/styles.xml?ContentType=application/vnd.openxmlformats-officedocument.spreadsheetml.styles+xml">
        <DigestMethod Algorithm="http://www.w3.org/2001/04/xmlenc#sha256"/>
        <DigestValue>6oeJKnyHLUCdhTuKd0/Y0vgmdbgu6vu9E8eV/S5iA0g=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book.xml?ContentType=application/vnd.openxmlformats-officedocument.spreadsheetml.sheet.main+xml">
        <DigestMethod Algorithm="http://www.w3.org/2001/04/xmlenc#sha256"/>
        <DigestValue>WYBaiFwA57omR+c31qQBxVfC/s+0NwWXTg9+VPu3mj8=</DigestValue>
      </Reference>
      <Reference URI="/xl/worksheets/sheet1.xml?ContentType=application/vnd.openxmlformats-officedocument.spreadsheetml.worksheet+xml">
        <DigestMethod Algorithm="http://www.w3.org/2001/04/xmlenc#sha256"/>
        <DigestValue>NbkvG7dDVoLUBl6AtQc3qtT2UnYFPTq37jbN476jZ/o=</DigestValue>
      </Reference>
      <Reference URI="/xl/worksheets/sheet2.xml?ContentType=application/vnd.openxmlformats-officedocument.spreadsheetml.worksheet+xml">
        <DigestMethod Algorithm="http://www.w3.org/2001/04/xmlenc#sha256"/>
        <DigestValue>KxDQkNQ1kIyv1yDaYFm7E8vahsE5xQM23EV8Er4RwGc=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2026-07-16T00:53:58Z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 solicitud de la SUGESE</SignatureComments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2026-07-16T00:53:58Z</xd:SigningTime>
          <xd:SigningCertificate>
            <xd:Cert>
              <xd:CertDigest>
                <DigestMethod Algorithm="http://www.w3.org/2001/04/xmlenc#sha256"/>
                <DigestValue>vd6WZ9EqaaicsvxEX8GDyBXU0GuXVdC4OFE9vsSv15A=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446019779797767773341881747582586392192898090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Creó y aprobó este documento</xd:Description>
            </xd:CommitmentTypeId>
            <xd:AllSignedDataObjects/>
            <xd:CommitmentTypeQualifiers>
              <xd:CommitmentTypeQualifier>A solicitud de la SUGESE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NJzCCCw+gAwIBAgITSwAAAAXb/gO1NXUawwAAAAAABTANBgkqhkiG9w0BAQ0FADB9MRkwFwYDVQQFExBDUEotMi0xMDAtMDk4MzExMQswCQYDVQQGEwJDUjEPMA0GA1UEChMGTUlDSVRUMQ0wCwYDVQQLEwREQ0ZEMTMwMQYDVQQDEypDQSBQT0xJVElDQSBQRVJTT05BIEZJU0lDQSAtIENPU1RBIFJJQ0EgdjIwHhcNMTkxMjIwMjE1NDAxWhcNMjcxMjIwMjIwNDAxWjCBmTEZMBcGA1UEBRMQQ1BKLTQtMDAwLTAwNDAxNzELMAkGA1UEBhMCQ1IxJDAiBgNVBAoTG0JBTkNPIENFTlRSQUwgREUgQ09TVEEgUklDQTEiMCAGA1UECxMZRElWSVNJT04gU0lTVEVNQVMgREUgUEFHTzElMCMGA1UEAxMcQ0EgU0lOUEUgLSBQRVJTT05BIEZJU0lDQSB2MjCCASIwDQYJKoZIhvcNAQEBBQADggEPADCCAQoCggEBAPs79a3v0DTxTENn/EiPxLtGHjLTEaACg7j8gIQpw2ayZmLBpXmxIHF83NPw2Lhf72t6WqZlVog/FQzT6c13PupFuEKpgrd/3Kz+InUVCyzn2PrfEk72DDpSTs25SEgNEBe8tNBflhnWDUfJdYBmHxbiz+ax9ogui3IoZ38MkhIruPni2KxEuc93OMGCLqSg9Fh91l6NAvFPCd44bKrWt9WTn1mDpgkYMqLXvSJfmrUc39t+mYBYvmzzvhaDGiGa44c1v3UEMtLCkCZxr4JX15p6nHHrro1Ht4rYbjZE+UgsvfU3iIruGsOrOmyAPTd8ESwGnmR8cVUtjvuJAzAgB2UCAwEAAaOCCIEwggh9MBIGCSsGAQQBgjcVAQQFAgMBAAEwIwYJKwYBBAGCNxUCBBYEFOY7fUWsDL4+b/VRuCuH6tVnKOHWMB0GA1UdDgQWBBRfBRhBEN4VLzrpwBaj56FqUtE67DCCBdYGA1UdIASCBc0wggXJMIIBFAYHYIE8AQEBATCCAQcwgaYGCCsGAQUFBwICMIGZHoGWAEkAbQBwAGwAZQBtAGUAbgB0AGEAIABsAGEAIABQAG8AbABpAHQAaQBjAGEAIABkAGUAIABsAGEAIABSAGEAaQB6ACAAQwBvAHMAdABhAHIAcgBpAGMAZQBuAHMAZQAgAGQAZQAgAEMAZQByAHQAaQBmAGkAYwBhAGMAaQBvAG4AIABEAGkAZwBpAHQAYQBsACAAdgAyMCoGCCsGAQUFBwIBFh5odHRwOi8vd3d3LmZpcm1hZGlnaXRhbC5nby5jcgAwMAYIKwYBBQUHAgEWJGh0dHA6Ly93d3cubWljaXQuZ28uY3IvZmlybWFkaWdpdGFsADCCAVUGCGCBPAEBAQEBMIIBRzCB5gYIKwYBBQUHAgIwgdkegdYASQBtAHAAbABlAG0AZQBuAHQAYQAgAGwAYQAgAFAAbwBsAGkAdABpAGMAYQAgAGQAZQAgAEMAQQAgAEUAbQBpAHMAbwByAGEAIABwAGEAcgBhACAAUABlAHIAcwBvAG4AYQBzACAARgBpAHMAaQBjAGEAcwAgAHAAZQByAHQAZQBuAGUAYwBpAGUAbgB0AGUAIABhACAAbABhACAAUABLAEkAIABOAGEAYwBpAG8AbgBhAGwAIABkAGUAIABDAG8AcwB0AGEAIABSAGkAYwBhACAAdgAyMCoGCCsGAQUFBwIBFh5odHRwOi8vd3d3LmZpcm1hZGlnaXRhbC5nby5jcgAwMAYIKwYBBQUHAgEWJGh0dHA6Ly93d3cubWljaXQuZ28uY3IvZmlybWFkaWdpdGFsADCCAagGCGCBPAEBAQECMIIBmjCCATgGCCsGAQUFBwICMIIBKh6CASYASQBtAHAAbABlAG0AZQBuAHQAYQAgAGwAYQAgAFAAbwBsAGkAdABpAGMAYQAgAHAAYQByAGEAIABjAGUAcgB0AGkAZgBpAGMAYQBkAG8AIABkAGUAIABmAGkAcgBtAGEAIABkAGkAZwBpAHQAYQBsACAAZABlACAAcABlAHIAcwBvAG4AYQBzACAAZgBpAHMAaQBjAGEAcwAgACgAYwBpAHUAZABhAGQAYQBuAG8ALwByAGUAcwBpAGQAZQBuAHQAZQApACAAcABlAHIAdABlAG4AZQBjAGkAZQBuAHQAZQAgAGEAIABsAGEAIABQAEsASQAgAE4AYQBjAGkAbwBuAGEAbAAgAGQAZQAgAEMAbwBzAHQAYQAgAFIAaQBjAGEAIAB2ADIwKgYIKwYBBQUHAgEWHmh0dHA6Ly93d3cuZmlybWFkaWdpdGFsLmdvLmNyADAwBggrBgEFBQcCARYkaHR0cDovL3d3dy5taWNpdC5nby5jci9maXJtYWRpZ2l0YWwAMIIBqAYIYIE8AQEBAQMwggGaMIIBOAYIKwYBBQUHAgIwggEqHoIBJgBJAG0AcABsAGUAbQBlAG4AdABhACAAbABhACAAUABvAGwAaQB0AGkAYwBhACAAcABhAHIAYQAgAGMAZQByAHQAaQBmAGkAYwBhAGQAbwAgAGQAZQAgAGEAdQB0AGUAbgB0AGkAYwBhAGMAaQBvAG4AIABkAGUAIABwAGUAcgBzAG8AbgBhAHMAIABmAGkAcwBpAGMAYQBzACAAKABjAGkAdQBkAGEAZABhAG4AbwAvAHIAZQBzAGkAZABlAG4AdABlACkAIABwAGUAcgB0AGUAbgBlAGMAaQBlAG4AdABlACAAYQAgAGwAYQAgAFAASwBJACAATgBhAGMAaQBvAG4AYQBsACAAZABlACAAQwBvAHMAdABhACAAUgBpAGMAYQAgAHYAMjAqBggrBgEFBQcCARYeaHR0cDovL3d3dy5maXJtYWRpZ2l0YWwuZ28uY3IAMDAGCCsGAQUFBwIBFiRodHRwOi8vd3d3Lm1pY2l0LmdvLmNyL2Zpcm1hZGlnaXRhbAA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T3K7mmQqxoC5unYq2HAmupjYoVBoteb52nCmG5c9LLuUiCuLTFIrd18m1zcYwx8Jc/e4bAJ52U9G1U0QGT/jq66JTlMXoEQjN/fs1J5uri5mKAourLjUyp/ieiCHAOgk1oQW1gV7YauqJDHkNM4mXdSW7aymQyZ8UgekILH5fgX9bCEP/uxfxyAxVnBABb+WEsjSnNHnRkwW2PjiSJ93+9xtj5OXfux+GqqtmArmpsUYw/tZClOQjt6YLuiokNpK+ZOyTTcyDSZ9LMnW90Lgsmp8Bkq5pRwmtzX+UPRxLjaRiOQMXbC8a4UQYtz6G/8PPrPDivg/Nj6qVAIawdbVwiVCkFbHgGFFhgyS3R2gLK6Dsa4m6vDzdRhkB7GmnVr0x4wNT8xmpuc/edVVSZlK76Kt/DVt8DGR8tZlK1ZVU4b1v84UWcbVyEhtcfCI1V/a9GQzEL0IAi2OwNmWiQwMIBVl59FPqyUNXT1k2B0GMu6Z7VHnNwGvurvZ75pcv2oj22xnGQmY0l+kMXmBS7LCeBZ4Rrqab0bvbD+9wmno3rFDBpOGsFG1ue6E4uzKCGwheroOtznjEU53/Q5mjBtar9fn5a2i9QvPMHxuiNt1Ey9wRgrHukRd5e2ZWYWZbebOXc+qmQoou0VAwhW7+/RClDSRmOZ62nh9q2UEeh0rIi8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p8rSj0/tlo99lgPIlQAi4/uqUg8NRf9Txl6K+UczQgMCBC/DDYoYDzIwMjYwNzE2MDA1NDA1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E2MDA1NDA1WjAvBgkqhkiG9w0BCQQxIgQgE93olkDy3xRKnu5quG17ie5/MhQU8QRro5wfBk3jnAkwNwYLKoZIhvcNAQkQAi8xKDAmMCQwIgQgrKszXYj6Q2nTJpWV/NZakemXG2IrBO983WoSsYOW808wDQYJKoZIhvcNAQEBBQAEggEATN8YfP/S8sjtH4n9i2gtx8sK65UkNCDkP8XaEu2XnLPD4DtVUE4UbZJF0uIqqWTc4VsAH4rLmAURSOBob5fma1ah6Vnh8WV4nECF+x2B0wH7MCHqsA8DOOtiSOj8y3NXlaLAbirokWwpASRtfUk+QBGm+Dpkmw2nrkIkNpUPoa2TZXJmCDczTXUDlGk2Dixk/UqivtTQAK0TzkDLthFVo0/CRrjMYUbusHsLQ81HW+gEFzHP02+GtNfsgRsAt7ddFjQAsIJbXiqOjbVngDhHv9C/EdCABNeRIKnGH6mc9Y+a0vFHskz8Te51UXMxbvt9uAYe14BeYFi7Hfu2swwVgQ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WOB/2K5+bJEAragXITImcX8hI8jSPQeKC9dYvr/WcaU=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1672555889920220192711854395991189670244384773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OCSPRefs>
              <xd:OCSPRef>
                <xd:OCSPIdentifier>
                  <xd:ResponderID>
                    <xd:ByKey>PQFI6xioJMKB++sV5tzcF3hF1XM=</xd:ByKey>
                  </xd:ResponderID>
                  <xd:ProducedAt>2026-07-16T00:52:10Z</xd:ProducedAt>
                </xd:OCSPIdentifier>
                <xd:DigestAlgAndValue>
                  <DigestMethod Algorithm="http://www.w3.org/2001/04/xmlenc#sha256"/>
                  <DigestValue>mfHo05bLbrw4zMhqppekxzVk5YxtBQaJ83bgc58S/9E=</DigestValue>
                </xd:DigestAlgAndValue>
              </xd:OCSPRef>
            </xd:OCSPRefs>
            <xd:CRLRefs>
              <xd:CRLRef>
                <xd:DigestAlgAndValue>
                  <DigestMethod Algorithm="http://www.w3.org/2001/04/xmlenc#sha256"/>
                  <DigestValue>YA/HoZn4Eq8lAcMlTXUazbonXAFOlnXV9nRewS8SIzM=</DigestValue>
                </xd:DigestAlgAndValue>
                <xd:CRLIdentifier>
                  <xd:Issuer>CN=CA POLITICA PERSONA FISICA - COSTA RICA v2, OU=DCFD, O=MICITT, C=CR, SERIALNUMBER=CPJ-2-100-098311</xd:Issuer>
                  <xd:IssueTime>2026-05-15T15:09:53Z</xd:IssueTime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CN=CA RAIZ NACIONAL - COSTA RICA v2, C=CR, O=MICITT, OU=DCFD, SERIALNUMBER=CPJ-2-100-098311</xd:Issuer>
                  <xd:IssueTime>2026-06-23T17:17:40Z</xd:IssueTime>
                </xd:CRLIdentifier>
              </xd:CRLRef>
            </xd:CRLRefs>
          </xd:CompleteRevocationRefs>
          <xd:RevocationValues>
            <xd:OCSPValues>
              <xd:EncapsulatedOCSPValue>MIIGiwoBAKCCBoQwggaABgkrBgEFBQcwAQEEggZxMIIGbTCBxaIWBBQ9AUjrGKgkwoH76xXm3NwXeEXVcxgPMjAyNjA3MTYwMDUyMTBaMIGZMIGWMEwwCQYFKw4DAhoFAAQUzgxHzN03kqP+e9oD7BphnZQwSGIEFF8FGEEQ3hUvOunAFqPnoWpS0TrsAhMUAA5UKib3B/MIQShvAAEADlQqgAAYDzIwMjYwNzE2MDAxMDA1WqARGA8yMDI2MDcxNzEyMzAwNVqhIDAeMBwGCSsGAQQBgjcVBAQPFw0yNjA3MTcwMDIwMDVaMA0GCSqGSIb3DQEBCwUAA4IBAQAoSHQ5yZDKF+aGhB/76XFPEIWki6WhXwgt/9O1goqzpZdPd0IR8KeyfS1EQl+W7ASy5GHMlx7MlBScKZ2Svn5Zah42cSpcqOfOawxY2ldDlyaaQjrktoj1S4fZsYrm64nkQAL0FN83BwHvp6Z14RJxnAG0rV9tMxjeqMxNwlT8qVkrj1a6ETPrFIUgKR8LYUPEDRbQYgPG/Btk/PuqHujaRDxllAKDZGMUoDrmCSSCWzIbJ7sVT9zdRSRhfAlPWxyUJq/hIGBXFvHABZyRUY131JoohxRcT0/JNNNLQBy5flF2vVabG+NqjtUe1WEvawrTEpvhvOqNLxFDoJXALVseoIIEjTCCBIkwggSFMIIDbaADAgECAhMUAB4xpff7M0SLWhpAAAMAHjGlMA0GCSqGSIb3DQEBCwUAMIGZMRkwFwYDVQQFExBDUEotNC0wMDAtMDA0MDE3MQswCQYDVQQGEwJDUjEkMCIGA1UEChMbQkFOQ08gQ0VOVFJBTCBERSBDT1NUQSBSSUNBMSIwIAYDVQQLExlESVZJU0lPTiBTSVNURU1BUyBERSBQQUdPMSUwIwYDVQQDExxDQSBTSU5QRSAtIFBFUlNPTkEgRklTSUNBIHYyMB4XDTI2MDcxMTEyMzU1MFoXDTI2MDcyNTEyMzU1MFowGjEYMBYGA1UEAxMPUE9SVkVOSVIuZmRpLmNyMIIBIjANBgkqhkiG9w0BAQEFAAOCAQ8AMIIBCgKCAQEAgHPi/tj5p2eraK7CceRoSuj73MZKaFRM/l03ew8FuV3RaJR/7CzHUyQrOBNLyDZsMRVmDvfGWSAb8Cutk1o2+G7SA90L+cZx6xKaPZNzYlPGONh4R+ASRUWFPAWQmpGGHsRcgcc6BUAWK082oFRs/yGQHvsneWY6p3PNPre9qBhTMbwF/pMxWF2+ryjnagN2QYM3jabjKQDTTOPRb0WXtHFhI+Y464HtDirA2pwmcuiJ9PfZTtiwsYpRjCDrzz66xSIKDWGQKTM7D/UkjLOseEW0+ApmrQdFHJgnE1WUFylR2y31+XHrr+o/Ja4otOEVsV5ozStYR/pCIRQm7NKa/wIDAQABo4IBQjCCAT4wPQYJKwYBBAGCNxUHBDAwLgYmKwYBBAGCNxUIhcTqW4LR4zWVkRuC+ZcYhqXLa4F/g/b8d4G48TMCAWQCAQcwEwYDVR0lBAwwCgYIKwYBBQUHAwkwDgYDVR0PAQH/BAQDAgeAMBsGCSsGAQQBgjcVCgQOMAwwCgYIKwYBBQUHAwkwDwYJKwYBBQUHMAEFBAIFADAfBgNVHSMEGDAWgBRfBRhBEN4VLzrpwBaj56FqUtE67DAdBgNVHQ4EFgQUPQFI6xioJMKB++sV5tzcF3hF1XMwGgYDVR0RBBMwEYIPUE9SVkVOSVIuZmRpLmNyME4GCSsGAQQBgjcZAgRBMD+gPQYKKwYBBAGCNxkCAaAvBC1TLTEtNS0yMS0zMjM5NTUwODc4LTc1Mzc5OTczOS0xNzU2NjAxNTAzLTExMDcwDQYJKoZIhvcNAQELBQADggEBAGyjeaBCUp30fX+Kqk/hifqPo1jRV89dmJDo8OusrVCdPDK1XcsaKzkOsiZ/MzsaPfB2gBOa+iQ32H10dqwvJg7ROxXL4BMQCGxzOjI8JLmE4FQB5OMEOkGrgLOGDhtTcDQTPuppUE+5Gv/I9gRWTMZJDVpkTozlJPV7narPmIqRsxFFrdcX3PDzDUUQvcEGedEpIiVWGyZi6dwz/qgnB/jhXuGQpaoGHjHpZb7R/JblP7sbX5XBb0aSEUC2m2mLv/MkdDQUdKSLn3Uv3nJLg8ir1ptYRKYDRFEMXUHLpvkQgusuliUlmb4AH7BtOluQfgW9w4t5d2oMLhVwkl3tZqA=</xd:EncapsulatedOCSPValue>
            </xd:OCSP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1MTUxNTA5NTNaFw0yNjA3MTYwMzI5NTNaoF8wXTAfBgNVHSMEGDAWgBRonWk2y4Rue+qTYRn/WDAd1f9cyzAQBgkrBgEEAYI3FQEEAwIBADAKBgNVHRQEAwIBSjAcBgkrBgEEAYI3FQQEDxcNMjYwNzE1MTUxOTUzWjANBgkqhkiG9w0BAQ0FAAOCAgEATH1EeeVeE5WPwB+ya1c62/YnG3+tEec/3ydGhoMqeyty5vhtAT1kdBHA0Fq43oF8prxBNBYkySOas7zYEiNy1xPMkTlS1wISy6jkzQxvhvOZysD7qvwNQiBZYSUdh4y1TRzPNtKe40eHqc/234p3NVoqMmtdQu1h+jV0OY+M6CJKVY8C7v43dp/PHbXosUS62O/chIP1EDrCovs2UE02iOhPnRmeh2zqsFulcilh0Fgrdy0lDWynRyQsrRPTFjdjgVe4dRmhHrUeLCyVB6J5kxvQD7FGlYhshZAdLt/4x+1AqguQ48wzF7Anens5Bs2MOdi398VsHYwtBXuXZlceUoXeeLj5kXMyb+KPEFa/IpAjqdIt3xta3UVaHVD4+yqp55UOD2H5m73hDxP6DkCRiI6kbimJvp1soUWNXcZ5/skF9lv5dXxHB3jZi86M6KKjK92YwJEMWCXuQTMQOGoVpEXU8Y91IcsgTRnv1j+BsWZtV2UfKS97Xl5i+4ljBcE6N1iEP8jvoEiMxnM4nNpQgBrtYSJmK5fZVKn5Diz1VfQCKpGI53t6COdm+6dVpZgEDc7XBrh6epM/WJPcbEqTPgWd5etT3ZiEPbVQuIYsN1FsLyqoHcu5mS68Yvn9JuRi2Lw1WXkRKQ4XmCGV+9Km8dVaJp8v/kG1FN9InQodt0w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BKBkBGIwYAIBAQYIYIE8AQEBAQUwMTANBglghkgBZQMEAgEFAAQg3fHwRe1tkE0KsLNQv93vW+Z09OiQXWOKJ3JkEXkavAkCBC/DDYsYDzIwMjYwNzE2MDA1NDA1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E2MDA1NDA2WjAvBgkqhkiG9w0BCQQxIgQgDC7+Y4ZHccYGTpVcb2PBgas+jEx4ZVlJksgTTmXk/kswNwYLKoZIhvcNAQkQAi8xKDAmMCQwIgQgrKszXYj6Q2nTJpWV/NZakemXG2IrBO983WoSsYOW808wDQYJKoZIhvcNAQEBBQAEggEAlHGJbugeVgt5GKVE0fx5WGyo5gIc/m1iIqw226ZhA62M1G1aW8VxF8GwAfAVFr6D0FMUJx3K/oGsegAs0+C7mPDtmUVTiB42BK1jElNabdqn27AecBgVwA+9qKjw2gP0YUDPGzjUcILpIlI56nCr8Y6X1Q1xyFgddw3ZkSiT+b1Jwa1jf10metRQAatTlBosvBVmhURbMEyX0u6MYBvNBrTLv676J25K4Z+FV5qNU96s0mMxITMVdnxafIgKm6a+nW/Pu7tM7irnf415OxwuSRKRpt5QwIyzHVo+08MloixDI49SAZbLVsin5Otms3uKi+KAi73qm4aYx14ZXIi77w==</xd:EncapsulatedTimeStamp>
          </xd:SigAndRefsTimeStamp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LXhlnDXUz6WYJNNUt13j4ptKjnVyP+MdM3pd1ATmYw8=</DigestValue>
    </Reference>
    <Reference Type="http://www.w3.org/2000/09/xmldsig#Object" URI="#idOfficeObject">
      <DigestMethod Algorithm="http://www.w3.org/2001/04/xmlenc#sha256"/>
      <DigestValue>j02lPA8zyglwuH1fSoW3Ju/NhhQyDK3mscLx133LHgs=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qLpiNxNCMspuoQIMkuiRyV+TAzaZYXiuIgQdjgWS+p4=</DigestValue>
    </Reference>
  </SignedInfo>
  <SignatureValue>eElK4lZVNvDOzzpO0+dredkI++DwAvPgGxoO9VAEMcvsB1g0ZZ2f5oOD+QA9v5RwCGr3MG3tgQXs
ixnIO8Pa7RPoNHy2uXwVAOfuiLXaWSGuvH/Y0QClvB/ymUD31IJH7l8D63Qp/eFONpd7PQI0R/9t
TJeadNmAzLVdSa25odGlQSpQqM+/HGDtmBzwdI07gtOX0arnrDJZE9IRe6SuZXA6LPpSNU9+gUMB
vbgTcshTrr8D0pzZ0CIO0RxrMtDskIzcnClaeW/NiKLIZOn6geezwS0lZUcEQ3/enTMU78Wirb4m
sXTwlPRkUn83jsgWaYUXgxHwyGeGJ9PfNhfwag==</SignatureValue>
  <KeyInfo>
    <X509Data>
      <X509Certificate>MIIFtzCCBJ+gAwIBAgITFAAb7ncYupzEzU11dAACABvudzANBgkqhkiG9w0BAQsFADCBmTEZMBcGA1UEBRMQQ1BKLTQtMDAwLTAwNDAxNzELMAkGA1UEBhMCQ1IxJDAiBgNVBAoTG0JBTkNPIENFTlRSQUwgREUgQ09TVEEgUklDQTEiMCAGA1UECxMZRElWSVNJT04gU0lTVEVNQVMgREUgUEFHTzElMCMGA1UEAxMcQ0EgU0lOUEUgLSBQRVJTT05BIEZJU0lDQSB2MjAeFw0yNjAyMTMxNDIyMDdaFw0zMDAyMTIxNDIyMDdaMIGzMRkwFwYDVQQFExBDUEYtMDEtMDQ2NS0wMDAyMRYwFAYDVQQEDA1TQUxBUyBaVcORSUdBMRYwFAYDVQQqEw1FREdBUiBBTlRPTklPMQswCQYDVQQGEwJDUjEXMBUGA1UEChMOUEVSU09OQSBGSVNJQ0ExEjAQBgNVBAsTCUNJVURBREFOTzEsMCoGA1UEAwwjRURHQVIgQU5UT05JTyBTQUxBUyBaVcORSUdBIChGSVJNQSkwggEiMA0GCSqGSIb3DQEBAQUAA4IBDwAwggEKAoIBAQCcLQNlddFhWEHvTOFlzWXm9JNnoUcy0hRDkkebgvAwQMBUCTXjEnBrGyA9Dy4ynv9sTE7SMrEes0pRGWwknQLWSwBraY9Azm99O6qWaElrZmc0pVVUjGlypIwIPoNEW97RoLwkN7w0gH8WZSEwnBlwI7UPsOx0K2oQlilKV8bc1omXby6KSK4DeHjcqvIM0xagL3wAGzYZ2ui2VC9zHwoqHLcai1jE3hHgtWg/t4kGWPk8SqWDl1W2xM0c+CwyrFH8xydbs7kLAUglOVihW+39KOneUKUWiW5+QLY718DZj7EOyTxj+8cn3qqss65qcToXjXR8YDWsynMP0AWNeTTlAgMBAAGjggHaMIIB1jAdBgNVHQ4EFgQU4ddVp0FPskD/Iv/prKdUjLLiQHowHwYDVR0jBBgwFoAUCUj/m1QCNt0wpG+z4i+J/l93ypkwYQYDVR0fBFowWDBWoFSgUoZQaHR0cDovL2ZkaS5zaW5wZS5maS5jci9yZXBvc2l0b3Jpby9DQSUyMFNJTlBFJTIwLSUyMFBFUlNPTkElMjBGSVNJQ0ElMjB2MigyKS5jcmwwgZgGCCsGAQUFBwEBBIGLMIGIMFwGCCsGAQUFBzAChlBodHRwOi8vZmRpLnNpbnBlLmZpLmNyL3JlcG9zaXRvcmlvL0NBJTIwU0lOUEUlMjAtJTIwUEVSU09OQSUyMEZJU0lDQSUyMHYyKDIpLmNydDAoBggrBgEFBQcwAYYcaHR0cDovL29jc3Auc2lucGUuZmkuY3Ivb2NzcDAOBgNVHQ8BAf8EBAMCBsAwPQYJKwYBBAGCNxUHBDAwLgYmKwYBBAGCNxUIhcTqW4LR4zWVkRuC+ZcYhqXLa4F/gbnScoGev3gCAWQCAQcwEwYDVR0lBAwwCgYIKwYBBQUHAwQwGwYJKwYBBAGCNxUKBA4wDDAKBggrBgEFBQcDBDAVBgNVHSAEDjAMMAoGCGCBPAEBAQECMA0GCSqGSIb3DQEBCwUAA4IBAQBL/MlUgGNGsFYxovmqIhsvnks9OkJJr3GIzFceFX62Micvm1tHx2g7aHaZ/KMjaX6T3fOIVkW52bhwme0w80Wj8eu/yzIDP39ku0IVhAZQgNn9YX+jD4XXAC6fSJvl3Za4ItTIPUdeDbN6OqzqT16KjXUysvrlhkgIhRSfSnTX9c1dSs2j+fZ2Lggdelv79H6QR3zBj6DBzxwwhJdh5TIYbrcnCdt5nZKGvLUe1bNZ7sJ7mVv9S8q392gEgHpAY/HumkiZOEl9IIFXqT3nK0YuXfjh5+l01YcvRLZRzI5iAAp930CR79poBdapr9mALRcEeqCSeStxFQp8NJRTM7xU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yzojbbGzDDdPcRcNC4NfujOiKFxfO39UBOMK9SBDejU=</DigestValue>
      </Reference>
      <Reference URI="/xl/sharedStrings.xml?ContentType=application/vnd.openxmlformats-officedocument.spreadsheetml.sharedStrings+xml">
        <DigestMethod Algorithm="http://www.w3.org/2001/04/xmlenc#sha256"/>
        <DigestValue>ZhHptCVB9ueYrUfIBc0vWjUSIqRpxkIah3c633q4Dq8=</DigestValue>
      </Reference>
      <Reference URI="/xl/styles.xml?ContentType=application/vnd.openxmlformats-officedocument.spreadsheetml.styles+xml">
        <DigestMethod Algorithm="http://www.w3.org/2001/04/xmlenc#sha256"/>
        <DigestValue>6oeJKnyHLUCdhTuKd0/Y0vgmdbgu6vu9E8eV/S5iA0g=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book.xml?ContentType=application/vnd.openxmlformats-officedocument.spreadsheetml.sheet.main+xml">
        <DigestMethod Algorithm="http://www.w3.org/2001/04/xmlenc#sha256"/>
        <DigestValue>WYBaiFwA57omR+c31qQBxVfC/s+0NwWXTg9+VPu3mj8=</DigestValue>
      </Reference>
      <Reference URI="/xl/worksheets/sheet1.xml?ContentType=application/vnd.openxmlformats-officedocument.spreadsheetml.worksheet+xml">
        <DigestMethod Algorithm="http://www.w3.org/2001/04/xmlenc#sha256"/>
        <DigestValue>NbkvG7dDVoLUBl6AtQc3qtT2UnYFPTq37jbN476jZ/o=</DigestValue>
      </Reference>
      <Reference URI="/xl/worksheets/sheet2.xml?ContentType=application/vnd.openxmlformats-officedocument.spreadsheetml.worksheet+xml">
        <DigestMethod Algorithm="http://www.w3.org/2001/04/xmlenc#sha256"/>
        <DigestValue>KxDQkNQ1kIyv1yDaYFm7E8vahsE5xQM23EV8Er4RwGc=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2026-07-20T22:07:30Z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 SOLICITUD DE SUGESE</SignatureComments>
          <WindowsVersion>10.0</WindowsVersion>
          <OfficeVersion>16.0.14334/22</OfficeVersion>
          <ApplicationVersion>16.0.14334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2026-07-20T22:07:30Z</xd:SigningTime>
          <xd:SigningCertificate>
            <xd:Cert>
              <xd:CertDigest>
                <DigestMethod Algorithm="http://www.w3.org/2001/04/xmlenc#sha256"/>
                <DigestValue>6dahGEbCnytOju/c0NJzA8RuHPPGxlmEjHaPxwREJnQ=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446024408569167213931145915491514031506452087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Aprobó este documento</xd:Description>
            </xd:CommitmentTypeId>
            <xd:AllSignedDataObjects/>
            <xd:CommitmentTypeQualifiers>
              <xd:CommitmentTypeQualifier>A SOLICITUD DE SUGESE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ABEznYJNwop8i/nz7TKc2hbbwotuiuWZyAMrNx887GE=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MEdz+aXqBMG0RnD/yMxjiSog+KykXfBpz2DZnspLmNg=</DigestValue>
    </Reference>
  </SignedInfo>
  <SignatureValue>XgcxdcIL8tavVnfVsyp4eu7vcNk3QefXfmSPdi8tyqjrY7O8223PFuithv4jvZjmf2hHvoTjUWciGiIzgyfhUlqA3OjOLAoqaN07lC+P9CKZ/a2dNE14M5crW/6HBoU8WwW8PpuyasTQoogmpLGcFQpkolc/8jvK6/n08bYSkgb2uN4DtyZc2qgP2Qw/vpdR3TlAgjoBlo2lHTA+CkDBpiP17TiHFUTRpr6BSN8vStAzTkqK68+nNTEZxSLBj1NXCMzJVJjCxtHXEJKTdfK0uZFxdog4b+boddCgHEgdYpl/nKd4KmMSnnZteXB18hv15ch9L22vc68qnIMpzRILBg==</SignatureValue>
  <KeyInfo>
    <X509Data>
      <X509Certificate>MIIFtzCCBJ+gAwIBAgITFAAb7ncYupzEzU11dAACABvudzANBgkqhkiG9w0BAQsFADCBmTEZMBcGA1UEBRMQQ1BKLTQtMDAwLTAwNDAxNzELMAkGA1UEBhMCQ1IxJDAiBgNVBAoTG0JBTkNPIENFTlRSQUwgREUgQ09TVEEgUklDQTEiMCAGA1UECxMZRElWSVNJT04gU0lTVEVNQVMgREUgUEFHTzElMCMGA1UEAxMcQ0EgU0lOUEUgLSBQRVJTT05BIEZJU0lDQSB2MjAeFw0yNjAyMTMxNDIyMDdaFw0zMDAyMTIxNDIyMDdaMIGzMRkwFwYDVQQFExBDUEYtMDEtMDQ2NS0wMDAyMRYwFAYDVQQEDA1TQUxBUyBaVcORSUdBMRYwFAYDVQQqEw1FREdBUiBBTlRPTklPMQswCQYDVQQGEwJDUjEXMBUGA1UEChMOUEVSU09OQSBGSVNJQ0ExEjAQBgNVBAsTCUNJVURBREFOTzEsMCoGA1UEAwwjRURHQVIgQU5UT05JTyBTQUxBUyBaVcORSUdBIChGSVJNQSkwggEiMA0GCSqGSIb3DQEBAQUAA4IBDwAwggEKAoIBAQCcLQNlddFhWEHvTOFlzWXm9JNnoUcy0hRDkkebgvAwQMBUCTXjEnBrGyA9Dy4ynv9sTE7SMrEes0pRGWwknQLWSwBraY9Azm99O6qWaElrZmc0pVVUjGlypIwIPoNEW97RoLwkN7w0gH8WZSEwnBlwI7UPsOx0K2oQlilKV8bc1omXby6KSK4DeHjcqvIM0xagL3wAGzYZ2ui2VC9zHwoqHLcai1jE3hHgtWg/t4kGWPk8SqWDl1W2xM0c+CwyrFH8xydbs7kLAUglOVihW+39KOneUKUWiW5+QLY718DZj7EOyTxj+8cn3qqss65qcToXjXR8YDWsynMP0AWNeTTlAgMBAAGjggHaMIIB1jAdBgNVHQ4EFgQU4ddVp0FPskD/Iv/prKdUjLLiQHowHwYDVR0jBBgwFoAUCUj/m1QCNt0wpG+z4i+J/l93ypkwYQYDVR0fBFowWDBWoFSgUoZQaHR0cDovL2ZkaS5zaW5wZS5maS5jci9yZXBvc2l0b3Jpby9DQSUyMFNJTlBFJTIwLSUyMFBFUlNPTkElMjBGSVNJQ0ElMjB2MigyKS5jcmwwgZgGCCsGAQUFBwEBBIGLMIGIMFwGCCsGAQUFBzAChlBodHRwOi8vZmRpLnNpbnBlLmZpLmNyL3JlcG9zaXRvcmlvL0NBJTIwU0lOUEUlMjAtJTIwUEVSU09OQSUyMEZJU0lDQSUyMHYyKDIpLmNydDAoBggrBgEFBQcwAYYcaHR0cDovL29jc3Auc2lucGUuZmkuY3Ivb2NzcDAOBgNVHQ8BAf8EBAMCBsAwPQYJKwYBBAGCNxUHBDAwLgYmKwYBBAGCNxUIhcTqW4LR4zWVkRuC+ZcYhqXLa4F/gbnScoGev3gCAWQCAQcwEwYDVR0lBAwwCgYIKwYBBQUHAwQwGwYJKwYBBAGCNxUKBA4wDDAKBggrBgEFBQcDBDAVBgNVHSAEDjAMMAoGCGCBPAEBAQECMA0GCSqGSIb3DQEBCwUAA4IBAQBL/MlUgGNGsFYxovmqIhsvnks9OkJJr3GIzFceFX62Micvm1tHx2g7aHaZ/KMjaX6T3fOIVkW52bhwme0w80Wj8eu/yzIDP39ku0IVhAZQgNn9YX+jD4XXAC6fSJvl3Za4ItTIPUdeDbN6OqzqT16KjXUysvrlhkgIhRSfSnTX9c1dSs2j+fZ2Lggdelv79H6QR3zBj6DBzxwwhJdh5TIYbrcnCdt5nZKGvLUe1bNZ7sJ7mVv9S8q392gEgHpAY/HumkiZOEl9IIFXqT3nK0YuXfjh5+l01YcvRLZRzI5iAAp930CR79poBdapr9mALRcEeqCSeStxFQp8NJRTM7xU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workbook.xml?ContentType=application/vnd.openxmlformats-officedocument.spreadsheetml.sheet.main+xml">
        <DigestMethod Algorithm="http://www.w3.org/2001/04/xmlenc#sha256"/>
        <DigestValue>WYBaiFwA57omR+c31qQBxVfC/s+0NwWXTg9+VPu3mj8=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sheets/sheet2.xml?ContentType=application/vnd.openxmlformats-officedocument.spreadsheetml.worksheet+xml">
        <DigestMethod Algorithm="http://www.w3.org/2001/04/xmlenc#sha256"/>
        <DigestValue>KxDQkNQ1kIyv1yDaYFm7E8vahsE5xQM23EV8Er4RwGc=</DigestValue>
      </Reference>
      <Reference URI="/xl/worksheets/sheet1.xml?ContentType=application/vnd.openxmlformats-officedocument.spreadsheetml.worksheet+xml">
        <DigestMethod Algorithm="http://www.w3.org/2001/04/xmlenc#sha256"/>
        <DigestValue>NbkvG7dDVoLUBl6AtQc3qtT2UnYFPTq37jbN476jZ/o=</DigestValue>
      </Reference>
      <Reference URI="/xl/calcChain.xml?ContentType=application/vnd.openxmlformats-officedocument.spreadsheetml.calcChain+xml">
        <DigestMethod Algorithm="http://www.w3.org/2001/04/xmlenc#sha256"/>
        <DigestValue>yzojbbGzDDdPcRcNC4NfujOiKFxfO39UBOMK9SBDejU=</DigestValue>
      </Reference>
      <Reference URI="/xl/sharedStrings.xml?ContentType=application/vnd.openxmlformats-officedocument.spreadsheetml.sharedStrings+xml">
        <DigestMethod Algorithm="http://www.w3.org/2001/04/xmlenc#sha256"/>
        <DigestValue>ZhHptCVB9ueYrUfIBc0vWjUSIqRpxkIah3c633q4Dq8=</DigestValue>
      </Reference>
      <Reference URI="/xl/styles.xml?ContentType=application/vnd.openxmlformats-officedocument.spreadsheetml.styles+xml">
        <DigestMethod Algorithm="http://www.w3.org/2001/04/xmlenc#sha256"/>
        <DigestValue>6oeJKnyHLUCdhTuKd0/Y0vgmdbgu6vu9E8eV/S5iA0g=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2026-07-20T22:08:33Z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2026-07-20T22:08:33Z</xd:SigningTime>
          <xd:SigningCertificate>
            <xd:Cert>
              <xd:CertDigest>
                <DigestMethod Algorithm="http://www.w3.org/2001/04/xmlenc#sha256"/>
                <DigestValue>6dahGEbCnytOju/c0NJzA8RuHPPGxlmEjHaPxwREJnQ=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446024408569167213931145915491514031506452087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UCzDfzJUAZ4v6IIC/2W1lKFaTmahz1rkiT1Mmfcye9MCBC/jbUgYDzIwMjYwNzIwMjIwODM3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IwMjIwODM3WjAvBgkqhkiG9w0BCQQxIgQgFGFYvlFOH7IXqwV79bV2ht3nvxf0QCF4GZOsAgyO1FYwNwYLKoZIhvcNAQkQAi8xKDAmMCQwIgQgrKszXYj6Q2nTJpWV/NZakemXG2IrBO983WoSsYOW808wDQYJKoZIhvcNAQEBBQAEggEAk/3SYxyaYX2AbTCQOtDROK9iSDrGXVDUkQDIPZ66EMrF4lS2fJ+uxOq8N49uhBeYq+/NUfsj2unempMFhdknBY0dUHqCYcrz81BIMqEBdbLlAS9Fyqlrd351HNJNtSkyFjq9KlSRrAMqQXrv+t4NJZd1arqKEcePsmV849x6eoxJX1H6CKZrKuy4j/wPR19bMlKUw84JezZdHgofyaEuclUVLkrN1JjoZfbROqNPlUwLENc8jGbBzQ1Jyb5qvw4wQA3h9X7Ef+WKaey8Oe2wCFaNDKby5jsApHxpUIjRzsFqYze2Pdf5G5KctKfDRTiVtoblnL8N2wu0kYjPk4r4pQ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s0SWgW8Bky3p44LVk0N3Ziubdf++YtZw+JLhgYPuKlw=</DigestValue>
                </xd:DigestAlgAndValue>
                <xd:CRLIdentifier>
                  <xd:Issuer>SERIALNUMBER=CPJ-2-100-098311,C=CR,O=MICITT,OU=DCFD,CN=CA POLITICA PERSONA FISICA - COSTA RICA v2</xd:Issuer>
                  <xd:IssueTime>2026-06-23T16:29:27Z</xd:IssueTime>
                  <xd:Number>75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j96JS5R65qn/3wzLQdTzF9X9SKk=</xd:ByKey>
                  </xd:ResponderID>
                  <xd:ProducedAt>2026-07-20T22:08:37Z</xd:ProducedAt>
                </xd:OCSPIdentifier>
                <xd:DigestAlgAndValue>
                  <DigestMethod Algorithm="http://www.w3.org/2001/04/xmlenc#sha256"/>
                  <DigestValue>AoSKXGk2Xus20zem1wC02Ig1N4sBWDQqZ4mZ8Uh86To=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2MjMxNjI5MjdaFw0yNjA4MjQwNDQ5MjdaoF8wXTAfBgNVHSMEGDAWgBRonWk2y4Rue+qTYRn/WDAd1f9cyzAQBgkrBgEEAYI3FQEEAwIBADAKBgNVHRQEAwIBSzAcBgkrBgEEAYI3FQQEDxcNMjYwODIzMTYzOTI3WjANBgkqhkiG9w0BAQ0FAAOCAgEAbyoZmS0mlW8UtBHwU3d9fepe5gUB0hrBngNZ1j1AwiLYqkpgyJQ5sGAOvMib7dVki0nv0aIhGQj8nMd8juOAjz/jaAFRw0bVmg/hm6HMqVQctvkeKtyKr7g1leRtp9MVq86btBGQeFl7Ce8dIdjI2WcBeXTw/Oou9vhKxBgDBMnh6JgZgkSWTya/vQhT4KAaRUDLVmTfF+k5Iefkc1t6MDpsAGNl8jkTtqNp+WQl+EqBgybU6GdtuMooF1AEBRIbo8LThYi5afzlfYmXLXBQ3Y+2I1KAj/MdBbPC6bg2GSqK+vVOJsGMLaTsd4bodn8hiqMZnZ9NgkfPMlM9PBYa7Qfm6UUSDacjmD3443v6Z7M3FlyWs123OJENcBXky6hVqx9zbgi0i+7KE4ILll5NV7lYYnfn1FPhK8e2WkcUUFmAKRTKfVGqt2Eo0D65pskr+D50ERdamAiundsfOEJWC6eM7Wodg0enpE44wcWYvqrZ0s1Y3Yck54ZellmqPzIUlYWnA98QTqef5wXDWObjBMG/kj2AG4GyvLkJMA+iUGQQe2GcYJ3qrohRawnJQDhzLcosdj0JrCkFnqEFbMoQlqFlPa8Y6c/bgTsq+DKKBZ1nT8B+ybX8brOfzIrfwP/HcKnKOlnoypJIe6b22dnrRyl6u9Ovl7/dc0coF6D5zQk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lQoBAKCCBo4wggaKBgkrBgEFBQcwAQEEggZ7MIIGdzCBxaIWBBSP3olLlHrmqf/fDMtB1PMX1f1IqRgPMjAyNjA3MjAyMjA4MzdaMIGZMIGWMEwwCQYFKw4DAhoFAAQUzgxHzN03kqP+e9oD7BphnZQwSGIEFAlI/5tUAjbdMKRvs+Ivif5fd8qZAhMUABvudxi6nMTNTXV0AAIAG+53gAAYDzIwMjYwNzIwMjE1ODI4WqARGA8yMDI2MDcyMjEwMTgyOFqhIDAeMBwGCSsGAQQBgjcVBAQPFw0yNjA3MjEyMjA4MjhaMA0GCSqGSIb3DQEBCwUAA4IBAQB9yRDnM8kmz/5aOwdwbD3l8H5SHr/zFhlp+tHWM5sIapf77H/lkg/RF30nPjfy7XEzLW9Hv1bKPeuGUqxgVW3Qtk97jZ7/NAr3hSSZkpzgXNnZ64WEUxp5q0CMpDTXG+HfSJ97SqNo4Z8L9jnJTusnWPplYHSD6jjIELEvk/SIBzIxfFjgv01zJjgOkC8OvqcQbHFD//EJWKu3AZzmpH82RI9PqdI68v0yDQ+6J/0SkyteAOtldOjAsE9TUiy6iVjQPszJ2Kcj771n07ePgEQCuBkO7tnCf0fuoCbA18mN7KMWP/EgEvGqv6PWaJoFslcm3df7zLFfA+yk+LxO7ve/oIIElzCCBJMwggSPMIIDd6ADAgECAhMUAB4xs/wQwY72CTigAAMAHjGzMA0GCSqGSIb3DQEBCwUAMIGZMRkwFwYDVQQFExBDUEotNC0wMDAtMDA0MDE3MQswCQYDVQQGEwJDUjEkMCIGA1UEChMbQkFOQ08gQ0VOVFJBTCBERSBDT1NUQSBSSUNBMSIwIAYDVQQLExlESVZJU0lPTiBTSVNURU1BUyBERSBQQUdPMSUwIwYDVQQDExxDQSBTSU5QRSAtIFBFUlNPTkEgRklTSUNBIHYyMB4XDTI2MDcxMTE0MzI1OFoXDTI2MDcyNTE0MzI1OFowHjEcMBoGA1UEAxMTU0ktQVBPQ1MtMTAxLmZkaS5jcjCCASIwDQYJKoZIhvcNAQEBBQADggEPADCCAQoCggEBAOGHQ+5INGYmi9r5R56PjtbY1fQHqMqDz5OulmD1iVeoEx2eKmo6M/ZjKaeuVl02a6hzA0RQ9yl0HEW4q4FJpivdhxRebS2FejHFZKTK/DXt4sG1hovndRxfYGa0AbdOv+QID6lYqVo+HN6lmiprLfKngVj0KOPcWBCghH8cADMeFVpAKYhUSi8rYYON91cj1JKY1YWzSJleMSfSjC9fPV+BRXkEEpsWbpsjKb72Lndmp6bnQqDLVFuXOl9QHC8QQBSjChZvZS4S0CczfkS5tBQHYVorkU3M7Ci3Ykc3pjuZM8Np/vDmv26HiZRxpXnC0mqeze+kxCcK5tyBtbSI/5cCAwEAAaOCAUgwggFEMD0GCSsGAQQBgjcVBwQwMC4GJisGAQQBgjcVCIXE6luC0eM1lZEbgvmXGIaly2uBf4P2/HeBuPEzAgFkAgEHMBMGA1UdJQQMMAoGCCsGAQUFBwMJMA4GA1UdDwEB/wQEAwIHgDAbBgkrBgEEAYI3FQoEDjAMMAoGCCsGAQUFBwMJMA8GCSsGAQUFBzABBQQCBQAwHwYDVR0jBBgwFoAUCUj/m1QCNt0wpG+z4i+J/l93ypkwHQYDVR0OBBYEFI/eiUuUeuap/98My0HU8xfV/UipMB4GA1UdEQQXMBWCE1NJLUFQT0NTLTEwMS5mZGkuY3IwUAYJKwYBBAGCNxkCBEMwQaA/BgorBgEEAYI3GQIBoDEEL1MtMS01LTIxLTMyMzk1NTA4NzgtNzUzNzk5NzM5LTE3NTY2MDE1MDMtMTA3MTMzMA0GCSqGSIb3DQEBCwUAA4IBAQCHu4uy2G6c4qSeZoHA6ogCSHT45ZyjOgZ7/L9U/wPMMKr3v7sEwy9p6A8RU3ihF667Ov09fMzxXhslW73ALiYANGmhEkU9zFbjLW9NAsFBI0cQ+DPWGm/5ilBPomQK1BMeo4MC4VKCgg9BxBBt6AF1y7F1yF2go3mBdloe0+zMdGXiVI4sbr2dpOFblu1plJ/9kzwYDHhV05XWgANiTxRdD+LyFHo5O8okFKyOg25wxOwG0CloDlHQycRnE7sDZQ7IwE9MUVhfx5BcJHVIVBWY7OjL17gjveiJYclCui1/Rdbjl2J9KqYZCrvEgcDBh1fxjEbzLsHmi0TRw+xpPgAs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BKBkBGIwYAIBAQYIYIE8AQEBAQUwMTANBglghkgBZQMEAgEFAAQg4y3UcPawbxYm8B+nm6F0hIon
FHRJVywYSmmOqZUy1zYCBC/jbUoYDzIwMjYwNzIwMjIwODM3WjAEgAIB9AEB/6CCB8Iwgge+MIIF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CSqGSIb3DQEJAzENBgsqhkiG9w0BCRABBDAcBgkqhkiG9w0BCQUxDxcNMjYwNzIwMjIwODM3WjAv
BgkqhkiG9w0BCQQxIgQgncIQQy9dXKNVf9P96GltSkexRxqfwOd0nD8/UVfCFB0wNwYLKoZIhvcN
AQkQAi8xKDAmMCQwIgQgrKszXYj6Q2nTJpWV/NZakemXG2IrBO983WoSsYOW808wDQYJKoZIhvcN
AQEBBQAEggEAv7CFrdi3+loN1GQ8OM2tUV8slldAbjrKh5JR/s2sbYrvpbiBg0oCuFagdquY14dk
xd16YsfIKrLTeXK/Rbc5oGasj/ovVdEYYsXsBtNRsHFfuaI6K5dOMvZZj4RGyY/sTaowQW1fpCqy
sPNMWoieCgPntOUqmxWavStuRwZRJfhwRwykjeQpJJ7YR7twHtzjS8nxdjAmpOqlDNLcM6bs/o4m
CdenGrGSVhk6Zjy8w13+1xQIY5J2lgcnsEmJ56dvtC6t1sDO89To+p3fRtjBxPw0IndN6gr4AM2l
ZmUWgT94/V8k8+9QYuBzljK577plFif7hGWCy1m1TJkQeTLInw==</xd:EncapsulatedTimeStamp>
          </xd:SigAndRefsTimeStamp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Usuario</cp:lastModifiedBy>
  <cp:lastPrinted>2022-07-30T15:15:24Z</cp:lastPrinted>
  <dcterms:created xsi:type="dcterms:W3CDTF">2011-04-29T17:15:48Z</dcterms:created>
  <dcterms:modified xsi:type="dcterms:W3CDTF">2026-07-16T00:27:41Z</dcterms:modified>
</cp:coreProperties>
</file>