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JUNIO 2025\"/>
    </mc:Choice>
  </mc:AlternateContent>
  <xr:revisionPtr revIDLastSave="0" documentId="13_ncr:1_{2079E17E-2D46-40F7-AD45-7DD0F269D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3" r:id="rId1"/>
  </sheets>
  <calcPr calcId="181029"/>
</workbook>
</file>

<file path=xl/calcChain.xml><?xml version="1.0" encoding="utf-8"?>
<calcChain xmlns="http://schemas.openxmlformats.org/spreadsheetml/2006/main">
  <c r="C23" i="3" l="1"/>
  <c r="C18" i="3"/>
  <c r="C14" i="3"/>
  <c r="C11" i="3"/>
  <c r="C30" i="3" s="1"/>
  <c r="C32" i="3" l="1"/>
  <c r="C34" i="3" s="1"/>
  <c r="C38" i="3" s="1"/>
  <c r="D23" i="3" l="1"/>
  <c r="D18" i="3"/>
  <c r="D14" i="3"/>
  <c r="D11" i="3"/>
  <c r="D30" i="3" l="1"/>
  <c r="D32" i="3" s="1"/>
  <c r="D34" i="3" s="1"/>
  <c r="D38" i="3" s="1"/>
</calcChain>
</file>

<file path=xl/sharedStrings.xml><?xml version="1.0" encoding="utf-8"?>
<sst xmlns="http://schemas.openxmlformats.org/spreadsheetml/2006/main" count="25" uniqueCount="23">
  <si>
    <t>ESTADO DE RESULTADOS</t>
  </si>
  <si>
    <t>Nota</t>
  </si>
  <si>
    <t>GASTOS FINANCIEROS</t>
  </si>
  <si>
    <t>INGRESOS OPERATIVOS DIVERSOS</t>
  </si>
  <si>
    <t>GASTOS OPERATIVOS DIVERSOS</t>
  </si>
  <si>
    <t>GASTOS DE ADMINISTRACION</t>
  </si>
  <si>
    <t>UTILIDAD (PÉRDIDA) NETA ANTES DE IMPUESTOS Y PARTICIPACIONES</t>
  </si>
  <si>
    <t>UTILIDAD (PÉRDIDA) NETA DEL PERIODO</t>
  </si>
  <si>
    <t>Gastos financieros por obligaciones con entidades financieras</t>
  </si>
  <si>
    <t>Comisiones por servicios</t>
  </si>
  <si>
    <t>Gastos por provisiones</t>
  </si>
  <si>
    <t xml:space="preserve">Otros gastos operativos </t>
  </si>
  <si>
    <t>Gastos de personal</t>
  </si>
  <si>
    <t>Gastos por servicios externos</t>
  </si>
  <si>
    <t>Gastos generales</t>
  </si>
  <si>
    <t>Impuesto sobre la renta</t>
  </si>
  <si>
    <t>AGENCIA DE SEGUROS INVERSIONES Y SEGUROS DE OCCIDENTE SA.</t>
  </si>
  <si>
    <t>Reserva Legal</t>
  </si>
  <si>
    <t>(Cifras en colones sin centimos)</t>
  </si>
  <si>
    <t>POR LOS PERIODOS TERMINADOS AL 30 DE JUNIO DE 2025 y 31 DE DICIEMBRE 2024</t>
  </si>
  <si>
    <t>GERENTE GENERAL</t>
  </si>
  <si>
    <t xml:space="preserve">        Lida. Anayancy Ledezma Benavides                                                                                    MBA. Edgar Antonio Salas Zúñiga</t>
  </si>
  <si>
    <t xml:space="preserve">          CONTADOR PRIVADO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</si>
</sst>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mbria"/>
      <family val="1"/>
    </font>
    <font>
      <i/>
      <sz val="11"/>
      <name val="Cambria"/>
      <family val="1"/>
    </font>
    <font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0" fontId="10" fillId="0" borderId="0" xfId="0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17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tabSelected="1" topLeftCell="A25" workbookViewId="0">
      <selection activeCell="A52" sqref="A52"/>
    </sheetView>
  </sheetViews>
  <sheetFormatPr baseColWidth="10" defaultRowHeight="12.75" x14ac:dyDescent="0.2"/>
  <cols>
    <col min="1" max="1" width="73.140625" style="3" customWidth="1"/>
    <col min="2" max="2" width="7.140625" style="3" customWidth="1"/>
    <col min="3" max="3" width="13.7109375" style="4" bestFit="1" customWidth="1"/>
    <col min="4" max="4" width="14.5703125" style="1" customWidth="1"/>
    <col min="5" max="5" width="11.42578125" style="1"/>
    <col min="6" max="6" width="13.28515625" style="29" bestFit="1" customWidth="1"/>
    <col min="7" max="8" width="11.42578125" style="1"/>
    <col min="9" max="9" width="11.85546875" style="1" bestFit="1" customWidth="1"/>
    <col min="10" max="16384" width="11.42578125" style="1"/>
  </cols>
  <sheetData>
    <row r="1" spans="1:6" ht="14.25" x14ac:dyDescent="0.2">
      <c r="A1" s="40"/>
      <c r="B1" s="40"/>
      <c r="C1" s="40"/>
    </row>
    <row r="2" spans="1:6" ht="14.25" x14ac:dyDescent="0.2">
      <c r="A2" s="8"/>
      <c r="B2" s="9"/>
      <c r="C2" s="10"/>
    </row>
    <row r="3" spans="1:6" s="2" customFormat="1" ht="14.25" x14ac:dyDescent="0.25">
      <c r="A3" s="38" t="s">
        <v>16</v>
      </c>
      <c r="B3" s="38"/>
      <c r="C3" s="38"/>
      <c r="D3" s="38"/>
      <c r="F3" s="31"/>
    </row>
    <row r="4" spans="1:6" s="2" customFormat="1" ht="14.25" x14ac:dyDescent="0.25">
      <c r="A4" s="38" t="s">
        <v>0</v>
      </c>
      <c r="B4" s="38"/>
      <c r="C4" s="38"/>
      <c r="D4" s="38"/>
      <c r="F4" s="31"/>
    </row>
    <row r="5" spans="1:6" s="2" customFormat="1" ht="14.25" customHeight="1" x14ac:dyDescent="0.2">
      <c r="A5" s="37" t="s">
        <v>19</v>
      </c>
      <c r="B5" s="37"/>
      <c r="C5" s="37"/>
      <c r="D5" s="37"/>
      <c r="E5" s="32"/>
      <c r="F5" s="31"/>
    </row>
    <row r="6" spans="1:6" s="2" customFormat="1" x14ac:dyDescent="0.25">
      <c r="A6" s="39" t="s">
        <v>18</v>
      </c>
      <c r="B6" s="39"/>
      <c r="C6" s="39"/>
      <c r="D6" s="39"/>
      <c r="E6" s="34"/>
      <c r="F6" s="31"/>
    </row>
    <row r="7" spans="1:6" ht="15" thickBot="1" x14ac:dyDescent="0.25">
      <c r="A7" s="11"/>
      <c r="B7" s="12"/>
      <c r="C7" s="7"/>
    </row>
    <row r="8" spans="1:6" ht="16.5" thickTop="1" thickBot="1" x14ac:dyDescent="0.3">
      <c r="A8" s="13"/>
      <c r="B8" s="14" t="s">
        <v>1</v>
      </c>
      <c r="C8" s="35">
        <v>45809</v>
      </c>
      <c r="D8" s="35">
        <v>45627</v>
      </c>
      <c r="F8" s="33"/>
    </row>
    <row r="9" spans="1:6" ht="11.25" customHeight="1" thickTop="1" x14ac:dyDescent="0.2">
      <c r="A9" s="11"/>
      <c r="B9" s="12"/>
      <c r="C9" s="7"/>
      <c r="D9" s="7"/>
      <c r="F9" s="7"/>
    </row>
    <row r="10" spans="1:6" ht="14.25" x14ac:dyDescent="0.2">
      <c r="A10" s="15"/>
      <c r="B10" s="15"/>
      <c r="C10" s="16"/>
      <c r="D10" s="16"/>
      <c r="F10" s="16"/>
    </row>
    <row r="11" spans="1:6" ht="14.25" x14ac:dyDescent="0.2">
      <c r="A11" s="17" t="s">
        <v>3</v>
      </c>
      <c r="B11" s="7">
        <v>9</v>
      </c>
      <c r="C11" s="18">
        <f>SUM(C12)</f>
        <v>130424998.13999999</v>
      </c>
      <c r="D11" s="18">
        <f>SUM(D12)</f>
        <v>242437264.06999999</v>
      </c>
      <c r="F11" s="18"/>
    </row>
    <row r="12" spans="1:6" ht="14.25" x14ac:dyDescent="0.2">
      <c r="A12" s="19" t="s">
        <v>9</v>
      </c>
      <c r="B12" s="15"/>
      <c r="C12" s="18">
        <v>130424998.13999999</v>
      </c>
      <c r="D12" s="18">
        <v>242437264.06999999</v>
      </c>
      <c r="F12" s="18"/>
    </row>
    <row r="13" spans="1:6" ht="14.25" x14ac:dyDescent="0.2">
      <c r="A13" s="19"/>
      <c r="B13" s="15"/>
      <c r="C13" s="16"/>
      <c r="D13" s="16"/>
      <c r="F13" s="16"/>
    </row>
    <row r="14" spans="1:6" ht="14.25" x14ac:dyDescent="0.2">
      <c r="A14" s="17" t="s">
        <v>2</v>
      </c>
      <c r="B14" s="25">
        <v>10</v>
      </c>
      <c r="C14" s="18">
        <f>SUM(C15)</f>
        <v>0</v>
      </c>
      <c r="D14" s="18">
        <f>SUM(D15)</f>
        <v>0</v>
      </c>
      <c r="F14" s="18"/>
    </row>
    <row r="15" spans="1:6" ht="14.25" x14ac:dyDescent="0.2">
      <c r="A15" s="19" t="s">
        <v>8</v>
      </c>
      <c r="B15" s="9"/>
      <c r="C15" s="18">
        <v>0</v>
      </c>
      <c r="D15" s="18">
        <v>0</v>
      </c>
      <c r="F15" s="18"/>
    </row>
    <row r="16" spans="1:6" ht="14.25" x14ac:dyDescent="0.2">
      <c r="A16" s="9"/>
      <c r="B16" s="9"/>
      <c r="C16" s="18"/>
      <c r="D16" s="18"/>
      <c r="F16" s="18"/>
    </row>
    <row r="17" spans="1:9" ht="14.25" x14ac:dyDescent="0.2">
      <c r="A17" s="9"/>
      <c r="B17" s="9"/>
      <c r="C17" s="18"/>
      <c r="D17" s="18"/>
      <c r="F17" s="18"/>
    </row>
    <row r="18" spans="1:9" ht="14.25" x14ac:dyDescent="0.2">
      <c r="A18" s="17" t="s">
        <v>4</v>
      </c>
      <c r="B18" s="26">
        <v>11</v>
      </c>
      <c r="C18" s="18">
        <f>SUM(C19:C21)</f>
        <v>106131912.28</v>
      </c>
      <c r="D18" s="18">
        <f>SUM(D19:D21)</f>
        <v>199095865.63999999</v>
      </c>
      <c r="F18" s="18"/>
    </row>
    <row r="19" spans="1:9" ht="14.25" x14ac:dyDescent="0.2">
      <c r="A19" s="19" t="s">
        <v>9</v>
      </c>
      <c r="B19" s="21"/>
      <c r="C19" s="18">
        <v>105152763</v>
      </c>
      <c r="D19" s="18">
        <v>193741592</v>
      </c>
      <c r="F19" s="18"/>
      <c r="G19" s="30"/>
    </row>
    <row r="20" spans="1:9" ht="14.25" x14ac:dyDescent="0.2">
      <c r="A20" s="19" t="s">
        <v>10</v>
      </c>
      <c r="B20" s="21"/>
      <c r="C20" s="18">
        <v>0</v>
      </c>
      <c r="D20" s="18">
        <v>0</v>
      </c>
      <c r="F20" s="18"/>
    </row>
    <row r="21" spans="1:9" ht="14.25" x14ac:dyDescent="0.2">
      <c r="A21" s="19" t="s">
        <v>11</v>
      </c>
      <c r="B21" s="22"/>
      <c r="C21" s="18">
        <v>979149.27999999991</v>
      </c>
      <c r="D21" s="18">
        <v>5354273.6399999987</v>
      </c>
      <c r="F21" s="18"/>
      <c r="H21" s="18"/>
      <c r="I21" s="28"/>
    </row>
    <row r="22" spans="1:9" ht="14.25" x14ac:dyDescent="0.2">
      <c r="A22" s="23"/>
      <c r="B22" s="23"/>
      <c r="C22" s="23"/>
      <c r="D22" s="23"/>
      <c r="F22" s="23"/>
      <c r="I22" s="28"/>
    </row>
    <row r="23" spans="1:9" ht="14.25" x14ac:dyDescent="0.2">
      <c r="A23" s="20" t="s">
        <v>5</v>
      </c>
      <c r="B23" s="25">
        <v>12</v>
      </c>
      <c r="C23" s="18">
        <f>SUM(C24:C26)</f>
        <v>13331320.500000002</v>
      </c>
      <c r="D23" s="18">
        <f>SUM(D24:D26)</f>
        <v>27139983.700000003</v>
      </c>
      <c r="F23" s="18"/>
      <c r="G23" s="28"/>
      <c r="I23" s="29"/>
    </row>
    <row r="24" spans="1:9" ht="14.25" x14ac:dyDescent="0.2">
      <c r="A24" s="19" t="s">
        <v>12</v>
      </c>
      <c r="B24" s="21"/>
      <c r="C24" s="18">
        <v>9987091.3500000015</v>
      </c>
      <c r="D24" s="18">
        <v>21030505.600000001</v>
      </c>
      <c r="F24" s="18"/>
    </row>
    <row r="25" spans="1:9" ht="14.25" x14ac:dyDescent="0.2">
      <c r="A25" s="19" t="s">
        <v>13</v>
      </c>
      <c r="B25" s="22"/>
      <c r="C25" s="18">
        <v>840000</v>
      </c>
      <c r="D25" s="18">
        <v>1565200</v>
      </c>
      <c r="F25" s="18"/>
    </row>
    <row r="26" spans="1:9" ht="14.25" x14ac:dyDescent="0.2">
      <c r="A26" s="19" t="s">
        <v>14</v>
      </c>
      <c r="B26" s="21"/>
      <c r="C26" s="18">
        <v>2504229.15</v>
      </c>
      <c r="D26" s="18">
        <v>4544278.1000000006</v>
      </c>
      <c r="F26" s="18"/>
      <c r="G26" s="28"/>
    </row>
    <row r="27" spans="1:9" ht="14.25" x14ac:dyDescent="0.2">
      <c r="A27" s="9"/>
      <c r="B27" s="9"/>
      <c r="C27" s="18"/>
      <c r="D27" s="18"/>
      <c r="F27" s="18"/>
    </row>
    <row r="28" spans="1:9" ht="14.25" x14ac:dyDescent="0.2">
      <c r="A28" s="9"/>
      <c r="B28" s="9"/>
      <c r="C28" s="18"/>
      <c r="D28" s="18"/>
      <c r="F28" s="18"/>
    </row>
    <row r="29" spans="1:9" ht="14.25" x14ac:dyDescent="0.2">
      <c r="A29" s="9"/>
      <c r="B29" s="9"/>
      <c r="C29" s="18"/>
      <c r="D29" s="18"/>
      <c r="F29" s="18"/>
    </row>
    <row r="30" spans="1:9" ht="28.5" x14ac:dyDescent="0.2">
      <c r="A30" s="17" t="s">
        <v>6</v>
      </c>
      <c r="B30" s="27">
        <v>13</v>
      </c>
      <c r="C30" s="18">
        <f>C11-C14-C18-C23</f>
        <v>10961765.359999983</v>
      </c>
      <c r="D30" s="18">
        <f>D11-D14-D18-D23</f>
        <v>16201414.730000004</v>
      </c>
      <c r="E30" s="28"/>
      <c r="F30" s="18"/>
    </row>
    <row r="31" spans="1:9" ht="14.25" x14ac:dyDescent="0.2">
      <c r="A31" s="9"/>
      <c r="B31" s="9"/>
      <c r="C31" s="18"/>
      <c r="D31" s="18"/>
      <c r="E31" s="28"/>
      <c r="F31" s="18"/>
      <c r="G31" s="18"/>
    </row>
    <row r="32" spans="1:9" ht="14.25" x14ac:dyDescent="0.2">
      <c r="A32" s="19" t="s">
        <v>15</v>
      </c>
      <c r="B32" s="27">
        <v>14</v>
      </c>
      <c r="C32" s="18">
        <f>+C30*30%</f>
        <v>3288529.6079999949</v>
      </c>
      <c r="D32" s="18">
        <f>+D30*30%</f>
        <v>4860424.4190000007</v>
      </c>
      <c r="F32" s="18"/>
    </row>
    <row r="33" spans="1:6" ht="14.25" x14ac:dyDescent="0.2">
      <c r="A33" s="15"/>
      <c r="B33" s="15"/>
      <c r="C33" s="18"/>
      <c r="D33" s="18"/>
      <c r="F33" s="18"/>
    </row>
    <row r="34" spans="1:6" ht="14.25" x14ac:dyDescent="0.2">
      <c r="A34" s="17" t="s">
        <v>7</v>
      </c>
      <c r="B34" s="27">
        <v>15</v>
      </c>
      <c r="C34" s="18">
        <f>C30-C32-0.5</f>
        <v>7673235.2519999873</v>
      </c>
      <c r="D34" s="18">
        <f>D30-D32+0.05</f>
        <v>11340990.361000005</v>
      </c>
      <c r="F34" s="18"/>
    </row>
    <row r="35" spans="1:6" ht="14.25" x14ac:dyDescent="0.2">
      <c r="A35" s="9"/>
      <c r="B35" s="15"/>
      <c r="C35" s="10"/>
      <c r="D35" s="10"/>
      <c r="F35" s="10"/>
    </row>
    <row r="36" spans="1:6" ht="14.25" x14ac:dyDescent="0.2">
      <c r="A36" s="15" t="s">
        <v>17</v>
      </c>
      <c r="B36" s="27">
        <v>16</v>
      </c>
      <c r="C36" s="18">
        <v>0</v>
      </c>
      <c r="D36" s="18">
        <v>0</v>
      </c>
      <c r="F36" s="18"/>
    </row>
    <row r="37" spans="1:6" ht="14.25" x14ac:dyDescent="0.2">
      <c r="A37" s="15"/>
      <c r="B37" s="15"/>
      <c r="C37" s="10"/>
      <c r="D37" s="10"/>
      <c r="F37" s="10"/>
    </row>
    <row r="38" spans="1:6" ht="14.25" x14ac:dyDescent="0.2">
      <c r="A38" s="17" t="s">
        <v>7</v>
      </c>
      <c r="B38" s="27">
        <v>17</v>
      </c>
      <c r="C38" s="18">
        <f>+C34-C36</f>
        <v>7673235.2519999873</v>
      </c>
      <c r="D38" s="18">
        <f>+D34-D36</f>
        <v>11340990.361000005</v>
      </c>
      <c r="F38" s="18"/>
    </row>
    <row r="39" spans="1:6" ht="14.25" x14ac:dyDescent="0.2">
      <c r="A39" s="15"/>
      <c r="B39" s="24"/>
      <c r="C39" s="10"/>
    </row>
    <row r="40" spans="1:6" ht="14.25" x14ac:dyDescent="0.2">
      <c r="A40" s="24"/>
      <c r="B40" s="22"/>
      <c r="C40" s="10"/>
    </row>
    <row r="41" spans="1:6" ht="14.25" x14ac:dyDescent="0.2">
      <c r="A41" s="22"/>
      <c r="B41" s="22"/>
      <c r="C41" s="10"/>
    </row>
    <row r="42" spans="1:6" ht="14.25" x14ac:dyDescent="0.2">
      <c r="A42" s="22"/>
      <c r="B42" s="22"/>
      <c r="C42" s="10"/>
    </row>
    <row r="43" spans="1:6" ht="14.25" x14ac:dyDescent="0.2">
      <c r="A43" s="22"/>
      <c r="B43" s="9"/>
      <c r="C43" s="10"/>
    </row>
    <row r="44" spans="1:6" ht="14.25" x14ac:dyDescent="0.2">
      <c r="A44" s="9"/>
      <c r="B44" s="5"/>
      <c r="C44" s="10"/>
    </row>
    <row r="45" spans="1:6" x14ac:dyDescent="0.2">
      <c r="A45" s="41" t="s">
        <v>21</v>
      </c>
      <c r="B45" s="41"/>
      <c r="C45" s="41"/>
      <c r="D45" s="41"/>
      <c r="E45" s="41"/>
    </row>
    <row r="46" spans="1:6" ht="12.75" customHeight="1" x14ac:dyDescent="0.2">
      <c r="A46" s="42" t="s">
        <v>22</v>
      </c>
      <c r="B46" s="36" t="s">
        <v>20</v>
      </c>
      <c r="C46" s="36"/>
      <c r="D46" s="42"/>
      <c r="E46" s="42"/>
    </row>
    <row r="47" spans="1:6" ht="15.75" x14ac:dyDescent="0.2">
      <c r="A47" s="9"/>
      <c r="B47" s="9"/>
      <c r="C47" s="6"/>
    </row>
    <row r="48" spans="1:6" ht="14.25" x14ac:dyDescent="0.2">
      <c r="A48" s="9"/>
      <c r="B48" s="9"/>
      <c r="C48" s="10"/>
    </row>
    <row r="49" spans="1:3" ht="14.25" x14ac:dyDescent="0.2">
      <c r="A49" s="9"/>
      <c r="B49" s="9"/>
      <c r="C49" s="10"/>
    </row>
    <row r="50" spans="1:3" ht="14.25" x14ac:dyDescent="0.2">
      <c r="A50" s="9"/>
      <c r="B50" s="9"/>
      <c r="C50" s="10"/>
    </row>
    <row r="51" spans="1:3" ht="14.25" x14ac:dyDescent="0.2">
      <c r="A51" s="9"/>
      <c r="B51" s="9"/>
      <c r="C51" s="10"/>
    </row>
    <row r="52" spans="1:3" ht="14.25" x14ac:dyDescent="0.2">
      <c r="A52" s="9"/>
      <c r="B52" s="9"/>
      <c r="C52" s="10"/>
    </row>
    <row r="53" spans="1:3" ht="14.25" x14ac:dyDescent="0.2">
      <c r="A53" s="9"/>
      <c r="B53" s="9"/>
      <c r="C53" s="10"/>
    </row>
    <row r="54" spans="1:3" ht="14.25" x14ac:dyDescent="0.2">
      <c r="A54" s="9"/>
      <c r="B54" s="9"/>
      <c r="C54" s="10"/>
    </row>
    <row r="55" spans="1:3" ht="14.25" x14ac:dyDescent="0.2">
      <c r="A55" s="9"/>
      <c r="B55" s="9"/>
      <c r="C55" s="10"/>
    </row>
    <row r="56" spans="1:3" ht="14.25" x14ac:dyDescent="0.2">
      <c r="A56" s="9"/>
      <c r="B56" s="9"/>
      <c r="C56" s="10"/>
    </row>
    <row r="57" spans="1:3" ht="14.25" x14ac:dyDescent="0.2">
      <c r="A57" s="9"/>
      <c r="B57" s="9"/>
      <c r="C57" s="10"/>
    </row>
    <row r="58" spans="1:3" ht="14.25" x14ac:dyDescent="0.2">
      <c r="A58" s="9"/>
      <c r="B58" s="9"/>
      <c r="C58" s="10"/>
    </row>
    <row r="59" spans="1:3" ht="14.25" x14ac:dyDescent="0.2">
      <c r="A59" s="9"/>
      <c r="B59" s="9"/>
      <c r="C59" s="10"/>
    </row>
    <row r="60" spans="1:3" ht="14.25" x14ac:dyDescent="0.2">
      <c r="A60" s="9"/>
      <c r="B60" s="9"/>
      <c r="C60" s="10"/>
    </row>
    <row r="61" spans="1:3" ht="14.25" x14ac:dyDescent="0.2">
      <c r="A61" s="9"/>
      <c r="B61" s="9"/>
      <c r="C61" s="10"/>
    </row>
    <row r="62" spans="1:3" ht="14.25" x14ac:dyDescent="0.2">
      <c r="A62" s="9"/>
      <c r="B62" s="9"/>
      <c r="C62" s="10"/>
    </row>
    <row r="63" spans="1:3" ht="14.25" x14ac:dyDescent="0.2">
      <c r="A63" s="9"/>
      <c r="B63" s="9"/>
      <c r="C63" s="10"/>
    </row>
  </sheetData>
  <mergeCells count="6">
    <mergeCell ref="B46:C46"/>
    <mergeCell ref="A5:D5"/>
    <mergeCell ref="A4:D4"/>
    <mergeCell ref="A6:D6"/>
    <mergeCell ref="A1:C1"/>
    <mergeCell ref="A3:D3"/>
  </mergeCells>
  <phoneticPr fontId="0" type="noConversion"/>
  <pageMargins left="0.41" right="0.15" top="0.75" bottom="0.75" header="0.3" footer="0.3"/>
  <pageSetup scale="93" orientation="portrait" horizontalDpi="360" verticalDpi="360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fGjgg2gNUnI0PU+RJfxYkeK8TC7qlq73PktH6Tf/R/Y=</DigestValue>
    </Reference>
    <Reference Type="http://www.w3.org/2000/09/xmldsig#Object" URI="#idOfficeObject">
      <DigestMethod Algorithm="http://www.w3.org/2001/04/xmlenc#sha256"/>
      <DigestValue>vNDBEaYHWOn9pYXcug8VmP6B66heiJ0e2ocMpLGlvt4=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UH1kuqD1t/LMYg1FkWODPgInsco57SVVwGrCM833lcw=</DigestValue>
    </Reference>
  </SignedInfo>
  <SignatureValue>V9gpYENtsj3iQy88N7Z+97Me0ZAoDaD9O16gRH1QL8z9fjrPDeWUJqrg6tfHFlJhJ1qZZq3SJvlF
80GqTUcpQ6AMvIDYMw9BfGTuOg8e/ZCaXKuCmqA/6+ER9m1g2O4eijvfQHqBb9AMd3OKGMzHAIfU
WYcJ4H+0OIHTjISele5bTaDSS4u9AHUs0l2RK4odkNix4YjJYfJwL4FS5xSlsn7wpSOEXNqi1gSD
SBFU5zxQZip4kKyBcN6WZh6xulgEU5K3Td6Ng1gPCICYk/dZWgVJogizj+/qSQA0kEGfPQG/SdFX
D7Xq8tlFWCPN9rLn3AaLEzdRPzAOcoTMObcZ5Q==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ixxpnrRh7dPTKX5JyLDAWMWAaZKySt3VSDmTuCQ1y3A=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+Xzxzf6IY34KuFw59DZc5NWENwBwOcpINc5FBVmZd8U=</DigestValue>
      </Reference>
      <Reference URI="/xl/styles.xml?ContentType=application/vnd.openxmlformats-officedocument.spreadsheetml.styles+xml">
        <DigestMethod Algorithm="http://www.w3.org/2001/04/xmlenc#sha256"/>
        <DigestValue>sla0nSVVIsSntrV6FFKpIqqvPWw+MtgXqzNB84rE0EM=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Xjz31c7ywK3uUkoprl9eDcuoHQaeD8GZPwdoftqt9As=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syEwxNmNnl1myOKICS31vTmC5g5Fnh0oraaPOKg1PPA=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2025-07-17T00:21:35Z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2025-07-17T00:21:35Z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KgbmqKZB8vcm0ZmwUpVidjkANhCaLYZJM6/dz6fDFpUCBCS7aAkYDzIwMjUwNzE3MDAyMTM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TM4WjAvBgkqhkiG9w0BCQQxIgQgHyFUOtPC8VsI34heoeR7B9GRM/5otrpNDQ5F/VZJ8e0wNwYLKoZIhvcNAQkQAi8xKDAmMCQwIgQgrKszXYj6Q2nTJpWV/NZakemXG2IrBO983WoSsYOW808wDQYJKoZIhvcNAQEBBQAEggEAUm/I1y07HBpqD5TPxPPKUMxabgvtPMjfp0mNcjavRZWTPPUqSLvHKmqWCVQJWiT1ZbBwGSDdhgO6LLnZd/aQGlRJn3z4ai+f5AZwjCGNI685MIdHG+6XVTt6Sthp0jiQGNaHTgNJUMkbpopf4YRONagz5EtzHDHJyR0jE4CacDV99NSW4LVeiJL+HuozFTTMsBoKfr8WJyGQusYb1oyaeu0pcXUHfECDPiQFZIuDymofp+z7hs5NJUQYJp90kJ60eoyGfGWVu6lZ2WUUYlJbIG6EJ33P+bjoQY52+cRMPRDU4RBKK16Bck+wdLWXNn6h8cgoHwcXKKwgtkGIG9QyW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vucaKMcDKvOhkg/TizD68+XWhKs=</xd:ByKey>
                  </xd:ResponderID>
                  <xd:ProducedAt>2025-07-16T00:04:55Z</xd:ProducedAt>
                </xd:OCSPIdentifier>
                <xd:DigestAlgAndValue>
                  <DigestMethod Algorithm="http://www.w3.org/2001/04/xmlenc#sha256"/>
                  <DigestValue>TlMcauWJBTI9y5n7DmJcxnOAkTKJif6kJwr4wK6mYiE=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S+5xooxwMq86GSD9OLMPrz5daEqxgPMjAyNTA3MTYwMDA0NTVaMIGZMIGWMEwwCQYFKw4DAhoFAAQUzgxHzN03kqP+e9oD7BphnZQwSGIEFF8FGEEQ3hUvOunAFqPnoWpS0TrsAhMUAA5UKib3B/MIQShvAAEADlQqgAAYDzIwMjUwNzE1MjE0NzU3WqARGA8yMDI1MDcxNzEwMDc1N1qhIDAeMBwGCSsGAQQBgjcVBAQPFw0yNTA3MTYyMTU3NTdaMA0GCSqGSIb3DQEBCwUAA4IBAQA6msphpW+tXpz8AfYHzawkVZOa7cQs+xt0AB5ed8dqAIiKTial/q+wOmNNlL1Aa1McOgKqMIiGvUZFP6QKUAjL9OQRg6LK9dWhMGpN/KizZCxFhSiAYVpfTMUG/EZVDWz7jGXQioNo9H7x9+7tfzd09LmF9G4Z27NwW6s6QvOLkF90gInvWXiYLccZYs8AAQYSzpWwrJqupQAM4A4c+cTYi0/x1mGZfeTqGUkFgw5uH4AfOH1Q1YV5kE1JuMA+mDzYzhnyke5UQk+uLkHwkQyRji36pdewigrTT/4mqGuZ1shYa13RdrTR2RLztq1yR/zdo/Eq4FonKYGgA8cjCiwyoIIElzCCBJMwggSPMIIDd6ADAgECAhMUABlh0DVsJdq624RKAAIAGWHQMA0GCSqGSIb3DQEBCwUAMIGZMRkwFwYDVQQFExBDUEotNC0wMDAtMDA0MDE3MQswCQYDVQQGEwJDUjEkMCIGA1UEChMbQkFOQ08gQ0VOVFJBTCBERSBDT1NUQSBSSUNBMSIwIAYDVQQLExlESVZJU0lPTiBTSVNURU1BUyBERSBQQUdPMSUwIwYDVQQDExxDQSBTSU5QRSAtIFBFUlNPTkEgRklTSUNBIHYyMB4XDTI1MDcwNDE5NDI1M1oXDTI1MDcxODE5NDI1M1owHjEcMBoGA1UEAxMTU0ktQVBPQ1MtMTAxLmZkaS5jcjCCASIwDQYJKoZIhvcNAQEBBQADggEPADCCAQoCggEBAIVzz5yzykeMa90bk36aeX1DO+mLkGuc2s7MUJeL+XpAtuLGSs5J4pQaKGnW213ebGwirDB5JD4s/Hog8fXW4sTjclGawEiUZuKPDA9GpaRqPGkOs+7dsLof3HD/eFJ7ckbdKdJlPSoJ97yEcY+Xs0DZE+Yr8bvkbVUZQTYYFAC/BVGORLzGMCnDkFOsViLL9RGddp98ClCQWX4MZcnOETGPZpd1dujgMboao24nqsHWWT2SOgaztBsBmIuJPMoG13ZGlMgw8DL6pVUtT6UevibUR/8T2GhtIdKzwod2A+d4KkuRdyRL5pSWadOehbz9YQQxFsAGZS682uyX9Al3QUECAwEAAaOCAUgwggFEMD0GCSsGAQQBgjcVBwQwMC4GJisGAQQBgjcVCIXE6luC0eM1lZEbgvmXGIaly2uBf4P2/HeBuPEzAgFkAgEHMBMGA1UdJQQMMAoGCCsGAQUFBwMJMA4GA1UdDwEB/wQEAwIHgDAbBgkrBgEEAYI3FQoEDjAMMAoGCCsGAQUFBwMJMA8GCSsGAQUFBzABBQQCBQAwHwYDVR0jBBgwFoAUXwUYQRDeFS866cAWo+ehalLROuwwHQYDVR0OBBYEFL7nGijHAyrzoZIP04sw+vPl1oSrMB4GA1UdEQQXMBWCE1NJLUFQT0NTLTEwMS5mZGkuY3IwUAYJKwYBBAGCNxkCBEMwQaA/BgorBgEEAYI3GQIBoDEEL1MtMS01LTIxLTMyMzk1NTA4NzgtNzUzNzk5NzM5LTE3NTY2MDE1MDMtMTA3MTMzMA0GCSqGSIb3DQEBCwUAA4IBAQDOqh9CzwjnTZjcKAtG3/yqKy3dZdzwuxLjIv++vJHehl+EjI8DqqNCA8pfJmF+gcf4/MCqL1OaAyz2h7d8fS8KHVm1v40d+QMdQgY3oyJU53PHJzWRKaK46srw+FfBT2CvK5z7eHSEgTroMhtrE+c/rtzQpNoZETBKNymCcqf3gAq9yE0vevSZuWmoaNw6Oxyf7snlH6DAwU4wuP2DXTD1Y46zVw82eFjacUH/8uCyVJZTVS5Txa/7VWe7cqoipJI1t2aYCtuvQGLgKDL0MREpIpEBvIX4w2Nq0ZD3TGQA0bPHzX2VpURIJKcobjSohJCfoXw8m51aI8p0gZUZ5Ryv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lEHiAz23I8bbKV3fNMSc1JtcKWrB4ZsZ9mWCJgNHf/ACBCS7aAoYDzIwMjUwNzE3MDAyMTM4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TM4WjAvBgkqhkiG9w0BCQQxIgQg8NFoteiim7oPMbSOf+U1yzpsvUtSBmFkVkZ2/ucJCLgwNwYLKoZIhvcNAQkQAi8xKDAmMCQwIgQgrKszXYj6Q2nTJpWV/NZakemXG2IrBO983WoSsYOW808wDQYJKoZIhvcNAQEBBQAEggEAkPSINsJs6DaxwKSR+a9/Qf28dqzWGZArWAyauBrUEPOrIXdu0NqKKASygnm2LOy51/8Ld9w8XXXOL/SSQIjgmIirwEc7xTWO6xfAI68/3KQl8MXsjRIvlXKDpd4X0B2N9kQDO/VvHeZnlfSQD+c1TEO0expcCXwZiE1Ls3OB2cqb1hQMqcBU8+0rwdcf5dJD09/UQz0FYMmxAclFafmQeaaGhI4xmTNQEqbfrnJIme3zlY8YPElrEXSl+EUjOwrQI0hzTD4IlIT+FDG4A/niNJIgOCcEg70mPbolELG++kZHHQMRymVfaEoP0eWWbrlaW8bggh8X+CNCeLXgZkpDAQ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f509YowC2+Z/m9JcRU6+JpBVlGsXEFq06z0B5iiuFwk=</DigestValue>
    </Reference>
    <Reference Type="http://www.w3.org/2000/09/xmldsig#Object" URI="#idOfficeObject">
      <DigestMethod Algorithm="http://www.w3.org/2001/04/xmlenc#sha256"/>
      <DigestValue>bF+CYjs8+pmS0kc46bvGWYnj+NTBj/EbquQshvNrp2Y=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3nI91xx0To7JTkMye3v9uEBjbjBo1qYF/cSTixI07PY=</DigestValue>
    </Reference>
  </SignedInfo>
  <SignatureValue>HnRIOpE9H2CYQUG7nAnaRjxj9ShAeMK34EF6Qe1hXP6pfKeyrAcxcnHs0XgVQPQ+XBwRThts3hTc
dEvXusvNPkSU+veIZctYU37e2itM9oBo6lJO2xSFeXmvZlgm5pnxTQBD/BNJ0kXs5gnNvhUypL8Q
/YoA5FfSZpRh103ET/JsN9BW3QDYQt4z+c9C11CrJuGrfVSqfdS++jq2pVJ/rq9BDpTWD3IXKOan
Nlcz4pK+DwMZLWUaElICBWrFRny9ibb14357Va2OogpH/zwmPls9YHyDUGHZMx+oqTgng20ceerD
PsjWU3iujl6YO3GhPK8U2fFug0XiVMUXyezDeA==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ixxpnrRh7dPTKX5JyLDAWMWAaZKySt3VSDmTuCQ1y3A=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+Xzxzf6IY34KuFw59DZc5NWENwBwOcpINc5FBVmZd8U=</DigestValue>
      </Reference>
      <Reference URI="/xl/styles.xml?ContentType=application/vnd.openxmlformats-officedocument.spreadsheetml.styles+xml">
        <DigestMethod Algorithm="http://www.w3.org/2001/04/xmlenc#sha256"/>
        <DigestValue>sla0nSVVIsSntrV6FFKpIqqvPWw+MtgXqzNB84rE0EM=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Xjz31c7ywK3uUkoprl9eDcuoHQaeD8GZPwdoftqt9As=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syEwxNmNnl1myOKICS31vTmC5g5Fnh0oraaPOKg1PPA=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2025-07-18T19:40:17Z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16.0.18925/26</OfficeVersion>
          <ApplicationVersion>16.0.18925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2025-07-18T19:40:17Z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WQlv6Hiveww1XNMgg5w6q4aMtC3mToTP++bEJlRaxRICBCTJgKcYDzIwMjUwNzE4MTk0MDI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0MDI5WjAvBgkqhkiG9w0BCQQxIgQg1ICPvNO5wm4deqo1LJ4PIVS11gkeMyBxkSRIGDrpvCowNwYLKoZIhvcNAQkQAi8xKDAmMCQwIgQgrKszXYj6Q2nTJpWV/NZakemXG2IrBO983WoSsYOW808wDQYJKoZIhvcNAQEBBQAEggEAQox6W4gealzil+wxpZvFzp5jLicyFWQgfs0IinSPpitv+VNCJnTOrPz7G08PyVKau95C5mdYDzTK1DLj36f+Sj1Fs0YVP1HZyTtPl6HehT24mWPFfwJ4af9NRqSJ7g6aizmuLep+ptom5esH08PLXGWHem/cvw9fhQs9/RfuCjl1HSBYjpbt2/GGwRjUhmaxH21n3Yv55THh10L7Ku+/SNr94I6igKpkwDQB1fo84jtlhI17MmMAXJ7b0eVXS+Cdra3btbY9Kd8TQQpj9SuHLaGvSzEMuGvHvYfu0BUcKHJiiMqwCOqU2QvIoFqI2djg9f8p2GqXK46gIzXRaDQ68A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2I9FknxvufH8krVk6z3McSM1Eck=</xd:ByKey>
                  </xd:ResponderID>
                  <xd:ProducedAt>2025-07-18T19:36:02Z</xd:ProducedAt>
                </xd:OCSPIdentifier>
                <xd:DigestAlgAndValue>
                  <DigestMethod Algorithm="http://www.w3.org/2001/04/xmlenc#sha256"/>
                  <DigestValue>zMT1iP0JW1di11tNZMAdbdQqp/vQKQWVNGRbRNeRKNk=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TYj0WSfG+58fyStWTrPcxxIzURyRgPMjAyNTA3MTgxOTM2MDJaMIGZMIGWMEwwCQYFKw4DAhoFAAQUzgxHzN03kqP+e9oD7BphnZQwSGIEFF8FGEEQ3hUvOunAFqPnoWpS0TrsAhMUAAzpr2JznylteDrZAAEADOmvgAAYDzIwMjUwNzE4MTg0MzAyWqARGA8yMDI1MDcyMDA3MDMwMlqhIDAeMBwGCSsGAQQBgjcVBAQPFw0yNTA3MTkxODUzMDJaMA0GCSqGSIb3DQEBCwUAA4IBAQB2lZPEb9Ku2BUvgWIY6t/kCfwfsTNjgZxeUJ6zhcJihfbmk+6LNJlh8GpXn48CaNShi63RDcLNgJ2vSUgC3CD1AHgiIPKO26Q8VKX0++frTPaMFM7/7rxNUzIenOSTlxRLJMp5n6ImU2Uj+ALDGLyIyEwLrV5nr4Le6EArp+bj4NAFpPg68PxRhyVHjlIXKTQIi7eRRiAUvKQcviNWea6gEWNXnYPVsUn9eAl1wpWxIGDxG+ugrt7ofFO6ZmxSZCLh8hytxKpSvb3LqbJAfWMysjLBpEBlsh+c2YAN3MvsJRk/bTA0uKv55bYqfETKFBGWOPps0vnS4PEKMeVOBJ0+oIIEjTCCBIkwggSFMIIDbaADAgECAhMUABmCnia7O7dHMTn4AAIAGYKeMA0GCSqGSIb3DQEBCwUAMIGZMRkwFwYDVQQFExBDUEotNC0wMDAtMDA0MDE3MQswCQYDVQQGEwJDUjEkMCIGA1UEChMbQkFOQ08gQ0VOVFJBTCBERSBDT1NUQSBSSUNBMSIwIAYDVQQLExlESVZJU0lPTiBTSVNURU1BUyBERSBQQUdPMSUwIwYDVQQDExxDQSBTSU5QRSAtIFBFUlNPTkEgRklTSUNBIHYyMB4XDTI1MDcxNjE3MzU0OVoXDTI1MDczMDE3MzU0OVowGjEYMBYGA1UEAxMPUE9SVkVOSVIuZmRpLmNyMIIBIjANBgkqhkiG9w0BAQEFAAOCAQ8AMIIBCgKCAQEAqkiN2pw0QzUkGeSqnwerRYKD/DYD54VDntQ+0pvnVsrUyhimoaPAe2T/VgPPbcEq+PNJhf/zis9RlG1BJ6OGp+E6DeLo29wyTZY4RgbPW+evRtDMK+NoMNw9rOP6bpIBNsRc3d/WvlWG5kK7HXyWLpVQWuToxh6SrOEd+yR6lHEyhmcjjAQWFXEzlhMc49OLyjUdVWJSjM5ECOwnpQuygk6QAu/MdJTwlzvE1IdZP7UNoLnUsHERLqh5oi091PYczX5FcHRFxg6ExInsedDwphTltAeFtz3k3cLbGCbg5WLPjbRFlXbVPVsPhOxJq+j2OlrtVSbilYisj5QVrUgn2QIDAQABo4IBQjCCAT4wPQYJKwYBBAGCNxUHBDAwLgYmKwYBBAGCNxUIhcTqW4LR4zWVkRuC+ZcYhqXLa4F/g/b8d4G48TMCAWQCAQcwEwYDVR0lBAwwCgYIKwYBBQUHAwkwDgYDVR0PAQH/BAQDAgeAMBsGCSsGAQQBgjcVCgQOMAwwCgYIKwYBBQUHAwkwDwYJKwYBBQUHMAEFBAIFADAfBgNVHSMEGDAWgBRfBRhBEN4VLzrpwBaj56FqUtE67DAdBgNVHQ4EFgQU2I9FknxvufH8krVk6z3McSM1EckwGgYDVR0RBBMwEYIPUE9SVkVOSVIuZmRpLmNyME4GCSsGAQQBgjcZAgRBMD+gPQYKKwYBBAGCNxkCAaAvBC1TLTEtNS0yMS0zMjM5NTUwODc4LTc1Mzc5OTczOS0xNzU2NjAxNTAzLTExMDcwDQYJKoZIhvcNAQELBQADggEBAAW+O1BSGT+WPCXmk07Df7aofQQBS29j0iE32fBqb7AX1/PsyAD96uf/ZH9jpkleL8+Gl+5HNRNaC/enqrRYvnQ8QsSa9paUCelyyMxBRLIgTIuKrGTJsG2eDUHn1NCn9eWYtTbxWm3UO4//v4tBy2aI7vzG/XFVyofKbc8Z4D8aj/e/Mt7Y81IZst1UW082qvvTbUOHyXMYohqMrBBlY9KlCHUfRObsuv4+u0L9yxrS70SAFpGSjU24Rp3IE+K+bCxvvH2DgthRt+ofokZ9WW1pXZC6oDugN++PIew0gQiz4auGX3sMSmTTy7SqVW2iA8Bz5XmvvKeOk6ChmQ36TnE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axb5mXgsgV6Q//Bz7DsbfsW2CqyVdGZNvIXQvlBQeQYCBCTJgKoYDzIwMjUwNzE4MTk0MDI5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0MDI5WjAvBgkqhkiG9w0BCQQxIgQgdLOr/UQICtoPxrIrkLD8AdHkKNFxBgG4IrT1+KnufZowNwYLKoZIhvcNAQkQAi8xKDAmMCQwIgQgrKszXYj6Q2nTJpWV/NZakemXG2IrBO983WoSsYOW808wDQYJKoZIhvcNAQEBBQAEggEAyaruKDozWW5eRR4eWGvcQ1FUYmaRJRmYmDtAi+dICUk3ixa2DqAYVkHrsVDkiaF97z5OhhpYGeUtgO1ay9olYyS1lneJ03DDIifbEP2nvgeSXd+EVFHA5Udu7CQpWL78rsB3qOt9eK3MK1sCVoYryOTabaN0FZYA50trG8+FhCfxzk408gD9/5h1gzBeYXFrR5aJHOxGWTrKsSrZn6QlW7/QvuShv5KJrmdwGI348Q4N5SmYFPITXwgHwrHoUwlZPeDNc80MIdFTGsS39S3wpxw/on8Ig3cgLMJOhtSAqEmB4pIXaZDGhlsM8qrWDtHscDE8zafBJTv2RWsXdb/X6A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2024-07-24T01:41:34Z</cp:lastPrinted>
  <dcterms:created xsi:type="dcterms:W3CDTF">2009-06-26T21:46:25Z</dcterms:created>
  <dcterms:modified xsi:type="dcterms:W3CDTF">2025-07-15T01:22:45Z</dcterms:modified>
</cp:coreProperties>
</file>