
<file path=[Content_Types].xml><?xml version="1.0" encoding="utf-8"?>
<Types xmlns="http://schemas.openxmlformats.org/package/2006/content-types"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yancy\Dropbox\Clientes\Agencia Seguros Inv.ySeg.Occ.SA\1 ESTADOS FINANCIEROS COMPARATIVOS\SETIEMBRE 2026\"/>
    </mc:Choice>
  </mc:AlternateContent>
  <xr:revisionPtr revIDLastSave="0" documentId="13_ncr:201_{7A47D45B-1603-4085-9CBF-9711B102F1F5}" xr6:coauthVersionLast="47" xr6:coauthVersionMax="47" xr10:uidLastSave="{00000000-0000-0000-0000-000000000000}"/>
  <bookViews>
    <workbookView xWindow="15405" yWindow="105" windowWidth="13200" windowHeight="14550" xr2:uid="{00000000-000D-0000-FFFF-FFFF00000000}"/>
  </bookViews>
  <sheets>
    <sheet name="Hoja2" sheetId="2" r:id="rId1"/>
    <sheet name="Hoja3" sheetId="3" r:id="rId2"/>
  </sheets>
  <calcPr calcId="181029"/>
</workbook>
</file>

<file path=xl/calcChain.xml><?xml version="1.0" encoding="utf-8"?>
<calcChain xmlns="http://schemas.openxmlformats.org/spreadsheetml/2006/main">
  <c r="B52" i="2" l="1"/>
  <c r="B44" i="2"/>
  <c r="B35" i="2"/>
  <c r="B37" i="2" s="1"/>
  <c r="B54" i="2" s="1"/>
  <c r="B56" i="2" s="1"/>
  <c r="D52" i="2" l="1"/>
  <c r="D44" i="2"/>
  <c r="D33" i="2"/>
  <c r="D21" i="2"/>
  <c r="D15" i="2"/>
  <c r="D35" i="2" l="1"/>
  <c r="D37" i="2" s="1"/>
  <c r="D54" i="2" s="1"/>
  <c r="D56" i="2" s="1"/>
</calcChain>
</file>

<file path=xl/sharedStrings.xml><?xml version="1.0" encoding="utf-8"?>
<sst xmlns="http://schemas.openxmlformats.org/spreadsheetml/2006/main" count="46" uniqueCount="44">
  <si>
    <t>Flujo de Efectivo en las Actividades de Operación:</t>
  </si>
  <si>
    <t>Utilidad o Pérdida del Período</t>
  </si>
  <si>
    <t xml:space="preserve">Ajustes para conciliar la Utilidad (Pérdida) Neta con el Efectivo </t>
  </si>
  <si>
    <t>Neto (usado) Provisto en las Actividades de Operación:</t>
  </si>
  <si>
    <t>Depreciación, Amortización y Deterioro del Valor del Período</t>
  </si>
  <si>
    <t>Cambios en los activos disminución, (aumento):</t>
  </si>
  <si>
    <t>Cuentas por Cobrar</t>
  </si>
  <si>
    <t>Inventarios</t>
  </si>
  <si>
    <t>Comisiones pagadas por adelantado</t>
  </si>
  <si>
    <t>Activo por Impuesto Diferido</t>
  </si>
  <si>
    <t>Cambios en los pasivos (disminución), aumento:</t>
  </si>
  <si>
    <t>Pasivos Financieros Circulantes</t>
  </si>
  <si>
    <t>Cuentas por pagar</t>
  </si>
  <si>
    <t>Cuentas por pagar Socios</t>
  </si>
  <si>
    <t>Pasivo por Impuesto Diferido</t>
  </si>
  <si>
    <t>Total Ajustes</t>
  </si>
  <si>
    <t>Efectivo neto (neto) provisto en las actividades de operación:</t>
  </si>
  <si>
    <t>Flujo de Efectivo en las Actividades de Inversión:</t>
  </si>
  <si>
    <t>Propiedad, Planta y Equipo</t>
  </si>
  <si>
    <t>Terrenos</t>
  </si>
  <si>
    <t>Plusvalía Comprada</t>
  </si>
  <si>
    <t>Activos Financieros no Circulantes</t>
  </si>
  <si>
    <t>Efectivo Neto (usado) Provisto en las actividades de Operación:</t>
  </si>
  <si>
    <t>Flujo de Efectivo en las Actividades de Financiamiento:</t>
  </si>
  <si>
    <t>Hipotecas por pagar</t>
  </si>
  <si>
    <t>Capital Social</t>
  </si>
  <si>
    <t>Capital adicional aportado</t>
  </si>
  <si>
    <t>Utilidad acumulada</t>
  </si>
  <si>
    <t>Reserva Legal</t>
  </si>
  <si>
    <t>(Disminución) Aumento Neto en Efectivo</t>
  </si>
  <si>
    <t>Efectivo al inicio del período</t>
  </si>
  <si>
    <t>Efectivo al final del período</t>
  </si>
  <si>
    <t>AGENCIA DE SEGUROS INVERSIONES Y SEGUROS DE OCCIDENTE, S.A.</t>
  </si>
  <si>
    <t>Provisiones por pagar</t>
  </si>
  <si>
    <t>Equipos de computación</t>
  </si>
  <si>
    <t>inversiones</t>
  </si>
  <si>
    <t>Impuesto sobre ventas por cobrar</t>
  </si>
  <si>
    <t>Impuesto por Pagar ventas</t>
  </si>
  <si>
    <t>Edificaciones</t>
  </si>
  <si>
    <t>Equpos y mobiliario</t>
  </si>
  <si>
    <t xml:space="preserve">                       CONTADOR PRIVADO                                                                GERENTE GENERAL</t>
  </si>
  <si>
    <t>ESTADO DE FLUJO EN EFECTIVO</t>
  </si>
  <si>
    <t xml:space="preserve">                  Lida. Anayancy Ledezma Benavides                                               MBA. Edgar Antonio Salas Zúñiga </t>
  </si>
  <si>
    <t>AL 30 DE SETIEMBRE DE 2026 y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</si>
</sst>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65" fontId="2" fillId="0" borderId="0" xfId="1" applyFont="1"/>
    <xf numFmtId="0" fontId="4" fillId="0" borderId="0" xfId="0" applyFont="1"/>
    <xf numFmtId="0" fontId="5" fillId="0" borderId="0" xfId="0" applyFont="1"/>
    <xf numFmtId="165" fontId="4" fillId="0" borderId="0" xfId="1" applyFont="1"/>
    <xf numFmtId="165" fontId="5" fillId="0" borderId="0" xfId="1" applyFont="1" applyFill="1"/>
    <xf numFmtId="165" fontId="4" fillId="0" borderId="0" xfId="1" applyFont="1" applyFill="1"/>
    <xf numFmtId="165" fontId="5" fillId="0" borderId="0" xfId="1" applyFont="1"/>
    <xf numFmtId="165" fontId="0" fillId="0" borderId="0" xfId="1" applyFont="1"/>
    <xf numFmtId="165" fontId="0" fillId="0" borderId="0" xfId="0" applyNumberFormat="1"/>
    <xf numFmtId="164" fontId="0" fillId="0" borderId="0" xfId="0" applyNumberFormat="1"/>
    <xf numFmtId="3" fontId="0" fillId="0" borderId="0" xfId="0" applyNumberFormat="1"/>
    <xf numFmtId="165" fontId="2" fillId="0" borderId="0" xfId="1" applyFont="1" applyFill="1"/>
    <xf numFmtId="43" fontId="0" fillId="0" borderId="0" xfId="0" applyNumberForma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7"/>
  <sheetViews>
    <sheetView tabSelected="1" topLeftCell="A6" workbookViewId="0">
      <selection activeCell="A34" sqref="A34"/>
    </sheetView>
  </sheetViews>
  <sheetFormatPr baseColWidth="10" defaultRowHeight="15" x14ac:dyDescent="0.25"/>
  <cols>
    <col min="1" max="1" width="59" customWidth="1"/>
    <col min="2" max="2" width="20.85546875" style="9" customWidth="1"/>
    <col min="3" max="3" width="1" customWidth="1"/>
    <col min="4" max="6" width="15.42578125" customWidth="1"/>
    <col min="7" max="7" width="11.42578125" customWidth="1"/>
    <col min="8" max="8" width="15.5703125" bestFit="1" customWidth="1"/>
    <col min="9" max="9" width="16.5703125" bestFit="1" customWidth="1"/>
    <col min="10" max="10" width="15" customWidth="1"/>
    <col min="11" max="12" width="16.42578125" customWidth="1"/>
    <col min="13" max="13" width="14.42578125" bestFit="1" customWidth="1"/>
    <col min="14" max="14" width="17.28515625" customWidth="1"/>
  </cols>
  <sheetData>
    <row r="2" spans="1:14" x14ac:dyDescent="0.25">
      <c r="A2" s="18" t="s">
        <v>32</v>
      </c>
      <c r="B2" s="18"/>
      <c r="C2" s="18"/>
      <c r="D2" s="18"/>
    </row>
    <row r="3" spans="1:14" x14ac:dyDescent="0.25">
      <c r="A3" s="18" t="s">
        <v>41</v>
      </c>
      <c r="B3" s="18"/>
      <c r="C3" s="18"/>
      <c r="D3" s="18"/>
    </row>
    <row r="4" spans="1:14" x14ac:dyDescent="0.25">
      <c r="A4" s="19" t="s">
        <v>43</v>
      </c>
      <c r="B4" s="19"/>
      <c r="C4" s="19"/>
      <c r="D4" s="19"/>
      <c r="E4" s="4"/>
    </row>
    <row r="5" spans="1:14" ht="15.75" thickBot="1" x14ac:dyDescent="0.3">
      <c r="A5" s="16"/>
      <c r="B5" s="16"/>
      <c r="C5" s="16"/>
      <c r="D5" s="16"/>
      <c r="E5" s="4"/>
    </row>
    <row r="6" spans="1:14" ht="16.5" thickTop="1" thickBot="1" x14ac:dyDescent="0.3">
      <c r="A6" s="1"/>
      <c r="B6" s="17">
        <v>46266</v>
      </c>
      <c r="C6" s="15"/>
      <c r="D6" s="17">
        <v>45992</v>
      </c>
    </row>
    <row r="7" spans="1:14" ht="15.75" thickTop="1" x14ac:dyDescent="0.25">
      <c r="A7" s="1" t="s">
        <v>0</v>
      </c>
      <c r="B7"/>
      <c r="C7" s="1"/>
    </row>
    <row r="8" spans="1:14" x14ac:dyDescent="0.25">
      <c r="A8" s="1" t="s">
        <v>1</v>
      </c>
      <c r="B8" s="2">
        <v>16128211.210999973</v>
      </c>
      <c r="C8" s="1"/>
      <c r="D8" s="2">
        <v>4440909</v>
      </c>
      <c r="N8" s="13"/>
    </row>
    <row r="9" spans="1:14" x14ac:dyDescent="0.25">
      <c r="A9" s="1"/>
      <c r="B9" s="2"/>
      <c r="C9" s="1"/>
      <c r="D9" s="2"/>
      <c r="N9" s="13"/>
    </row>
    <row r="10" spans="1:14" x14ac:dyDescent="0.25">
      <c r="A10" s="1" t="s">
        <v>2</v>
      </c>
      <c r="B10" s="2"/>
      <c r="C10" s="1"/>
      <c r="D10" s="2"/>
      <c r="I10" s="13"/>
      <c r="J10" s="13"/>
      <c r="K10" s="13"/>
      <c r="N10" s="13"/>
    </row>
    <row r="11" spans="1:14" x14ac:dyDescent="0.25">
      <c r="A11" s="1" t="s">
        <v>3</v>
      </c>
      <c r="B11" s="2"/>
      <c r="C11" s="1"/>
      <c r="D11" s="2"/>
      <c r="I11" s="13"/>
      <c r="J11" s="13"/>
      <c r="K11" s="13"/>
      <c r="N11" s="13"/>
    </row>
    <row r="12" spans="1:14" x14ac:dyDescent="0.25">
      <c r="A12" s="1"/>
      <c r="B12" s="2"/>
      <c r="C12" s="1"/>
      <c r="D12" s="2"/>
      <c r="I12" s="13"/>
      <c r="J12" s="13"/>
      <c r="K12" s="13"/>
      <c r="N12" s="13"/>
    </row>
    <row r="13" spans="1:14" x14ac:dyDescent="0.25">
      <c r="A13" s="1" t="s">
        <v>4</v>
      </c>
      <c r="B13" s="2">
        <v>0</v>
      </c>
      <c r="C13" s="1"/>
      <c r="D13" s="2">
        <v>0</v>
      </c>
      <c r="E13" s="2"/>
      <c r="I13" s="13"/>
      <c r="J13" s="13"/>
      <c r="K13" s="13"/>
      <c r="N13" s="13"/>
    </row>
    <row r="14" spans="1:14" x14ac:dyDescent="0.25">
      <c r="A14" s="1"/>
      <c r="B14" s="2"/>
      <c r="C14" s="1"/>
      <c r="D14" s="2"/>
      <c r="H14" s="2"/>
      <c r="I14" s="2"/>
      <c r="J14" s="2"/>
      <c r="K14" s="13"/>
      <c r="N14" s="13"/>
    </row>
    <row r="15" spans="1:14" x14ac:dyDescent="0.25">
      <c r="A15" s="1" t="s">
        <v>5</v>
      </c>
      <c r="B15" s="2">
        <v>0</v>
      </c>
      <c r="C15" s="1"/>
      <c r="D15" s="2">
        <f>318849.56+957674.51</f>
        <v>1276524.07</v>
      </c>
      <c r="H15" s="2"/>
      <c r="I15" s="2"/>
      <c r="J15" s="2"/>
      <c r="K15" s="13"/>
      <c r="N15" s="13"/>
    </row>
    <row r="16" spans="1:14" x14ac:dyDescent="0.25">
      <c r="A16" s="1" t="s">
        <v>6</v>
      </c>
      <c r="B16" s="2">
        <v>0</v>
      </c>
      <c r="C16" s="1"/>
      <c r="D16" s="2">
        <v>-6588640.6900000004</v>
      </c>
      <c r="E16" s="2"/>
      <c r="H16" s="2"/>
      <c r="I16" s="2"/>
      <c r="J16" s="2"/>
      <c r="K16" s="14"/>
      <c r="L16" s="14"/>
      <c r="N16" s="13"/>
    </row>
    <row r="17" spans="1:14" hidden="1" x14ac:dyDescent="0.25">
      <c r="A17" s="1" t="s">
        <v>7</v>
      </c>
      <c r="B17" s="2">
        <v>0</v>
      </c>
      <c r="C17" s="1"/>
      <c r="D17" s="2">
        <v>0</v>
      </c>
      <c r="E17" s="2"/>
      <c r="H17" s="2"/>
      <c r="I17" s="2"/>
      <c r="J17" s="2"/>
      <c r="N17" s="13"/>
    </row>
    <row r="18" spans="1:14" hidden="1" x14ac:dyDescent="0.25">
      <c r="A18" s="1" t="s">
        <v>35</v>
      </c>
      <c r="B18" s="2">
        <v>0</v>
      </c>
      <c r="C18" s="1"/>
      <c r="D18" s="2">
        <v>0</v>
      </c>
      <c r="E18" s="2"/>
      <c r="H18" s="2"/>
      <c r="I18" s="2"/>
      <c r="J18" s="2"/>
      <c r="N18" s="13"/>
    </row>
    <row r="19" spans="1:14" hidden="1" x14ac:dyDescent="0.25">
      <c r="A19" s="1" t="s">
        <v>8</v>
      </c>
      <c r="B19" s="2">
        <v>0</v>
      </c>
      <c r="C19" s="1"/>
      <c r="D19" s="2">
        <v>0</v>
      </c>
      <c r="E19" s="2"/>
      <c r="H19" s="2"/>
      <c r="I19" s="2"/>
      <c r="J19" s="2"/>
      <c r="N19" s="13"/>
    </row>
    <row r="20" spans="1:14" hidden="1" x14ac:dyDescent="0.25">
      <c r="A20" s="1" t="s">
        <v>36</v>
      </c>
      <c r="B20" s="2">
        <v>0</v>
      </c>
      <c r="C20" s="1"/>
      <c r="D20" s="2">
        <v>0</v>
      </c>
      <c r="E20" s="2"/>
      <c r="H20" s="2"/>
      <c r="I20" s="2"/>
      <c r="J20" s="2"/>
      <c r="N20" s="13"/>
    </row>
    <row r="21" spans="1:14" x14ac:dyDescent="0.25">
      <c r="A21" s="1" t="s">
        <v>39</v>
      </c>
      <c r="B21" s="2">
        <v>0</v>
      </c>
      <c r="C21" s="1"/>
      <c r="D21" s="2">
        <f>-318849.67+0.24</f>
        <v>-318849.43</v>
      </c>
      <c r="E21" s="2"/>
      <c r="H21" s="2"/>
      <c r="I21" s="2"/>
      <c r="J21" s="2"/>
      <c r="N21" s="13"/>
    </row>
    <row r="22" spans="1:14" hidden="1" x14ac:dyDescent="0.25">
      <c r="A22" s="1" t="s">
        <v>34</v>
      </c>
      <c r="B22" s="2">
        <v>0</v>
      </c>
      <c r="C22" s="1"/>
      <c r="D22" s="2">
        <v>0</v>
      </c>
      <c r="E22" s="2"/>
      <c r="H22" s="2"/>
      <c r="I22" s="2"/>
      <c r="J22" s="2"/>
      <c r="K22" s="13"/>
      <c r="L22" s="13"/>
      <c r="M22" s="13"/>
      <c r="N22" s="13"/>
    </row>
    <row r="23" spans="1:14" hidden="1" x14ac:dyDescent="0.25">
      <c r="A23" s="1" t="s">
        <v>38</v>
      </c>
      <c r="B23" s="2">
        <v>0</v>
      </c>
      <c r="C23" s="1"/>
      <c r="D23" s="2">
        <v>0</v>
      </c>
      <c r="E23" s="2"/>
      <c r="H23" s="2"/>
      <c r="I23" s="2"/>
      <c r="J23" s="2"/>
      <c r="K23" s="13"/>
      <c r="L23" s="13"/>
      <c r="M23" s="13"/>
      <c r="N23" s="13"/>
    </row>
    <row r="24" spans="1:14" hidden="1" x14ac:dyDescent="0.25">
      <c r="A24" s="1" t="s">
        <v>19</v>
      </c>
      <c r="B24" s="2">
        <v>0</v>
      </c>
      <c r="C24" s="1"/>
      <c r="D24" s="2">
        <v>0</v>
      </c>
      <c r="E24" s="2"/>
      <c r="H24" s="2"/>
      <c r="I24" s="2"/>
      <c r="J24" s="2"/>
      <c r="K24" s="13"/>
      <c r="L24" s="13"/>
      <c r="M24" s="13"/>
      <c r="N24" s="13"/>
    </row>
    <row r="25" spans="1:14" hidden="1" x14ac:dyDescent="0.25">
      <c r="A25" s="1" t="s">
        <v>33</v>
      </c>
      <c r="B25" s="2">
        <v>0</v>
      </c>
      <c r="C25" s="1"/>
      <c r="D25" s="2">
        <v>0</v>
      </c>
      <c r="E25" s="2"/>
      <c r="H25" s="2"/>
      <c r="I25" s="2"/>
      <c r="J25" s="2"/>
      <c r="K25" s="13"/>
      <c r="L25" s="13"/>
      <c r="M25" s="13"/>
      <c r="N25" s="13"/>
    </row>
    <row r="26" spans="1:14" x14ac:dyDescent="0.25">
      <c r="A26" s="1" t="s">
        <v>9</v>
      </c>
      <c r="B26" s="13">
        <v>6064540.9800000004</v>
      </c>
      <c r="C26" s="1"/>
      <c r="D26" s="13">
        <v>1084907.2</v>
      </c>
      <c r="E26" s="2"/>
      <c r="H26" s="2"/>
      <c r="I26" s="2"/>
      <c r="J26" s="13"/>
      <c r="K26" s="13"/>
      <c r="L26" s="12"/>
      <c r="M26" s="14"/>
      <c r="N26" s="13"/>
    </row>
    <row r="27" spans="1:14" x14ac:dyDescent="0.25">
      <c r="A27" s="1"/>
      <c r="B27" s="13"/>
      <c r="C27" s="1"/>
      <c r="D27" s="13"/>
      <c r="E27" s="2"/>
      <c r="H27" s="2"/>
      <c r="I27" s="2"/>
      <c r="J27" s="2"/>
      <c r="K27" s="13"/>
      <c r="L27" s="12"/>
      <c r="M27" s="14"/>
      <c r="N27" s="13"/>
    </row>
    <row r="28" spans="1:14" x14ac:dyDescent="0.25">
      <c r="A28" s="1" t="s">
        <v>10</v>
      </c>
      <c r="B28" s="13">
        <v>0</v>
      </c>
      <c r="C28" s="1"/>
      <c r="D28" s="13">
        <v>0</v>
      </c>
      <c r="E28" s="2"/>
      <c r="H28" s="2"/>
      <c r="I28" s="2"/>
      <c r="J28" s="2"/>
      <c r="K28" s="13"/>
      <c r="L28" s="12"/>
      <c r="M28" s="12"/>
      <c r="N28" s="13"/>
    </row>
    <row r="29" spans="1:14" hidden="1" x14ac:dyDescent="0.25">
      <c r="A29" s="1" t="s">
        <v>11</v>
      </c>
      <c r="B29" s="13"/>
      <c r="C29" s="1"/>
      <c r="D29" s="13"/>
      <c r="E29" s="2"/>
      <c r="I29" s="13"/>
      <c r="K29" s="12"/>
      <c r="N29" s="13"/>
    </row>
    <row r="30" spans="1:14" hidden="1" x14ac:dyDescent="0.25">
      <c r="A30" s="1" t="s">
        <v>12</v>
      </c>
      <c r="B30" s="13">
        <v>0</v>
      </c>
      <c r="C30" s="1"/>
      <c r="D30" s="13">
        <v>0</v>
      </c>
      <c r="E30" s="2"/>
      <c r="I30" s="13"/>
      <c r="J30" s="13"/>
      <c r="L30" s="11"/>
      <c r="N30" s="13"/>
    </row>
    <row r="31" spans="1:14" hidden="1" x14ac:dyDescent="0.25">
      <c r="A31" s="1" t="s">
        <v>13</v>
      </c>
      <c r="B31" s="13">
        <v>0</v>
      </c>
      <c r="C31" s="1"/>
      <c r="D31" s="13">
        <v>0</v>
      </c>
      <c r="E31" s="2"/>
      <c r="I31" s="13"/>
      <c r="J31" s="12"/>
      <c r="N31" s="13"/>
    </row>
    <row r="32" spans="1:14" x14ac:dyDescent="0.25">
      <c r="A32" s="1" t="s">
        <v>37</v>
      </c>
      <c r="B32" s="13">
        <v>907453.61</v>
      </c>
      <c r="C32" s="1"/>
      <c r="D32" s="13">
        <v>-1487220.14</v>
      </c>
      <c r="E32" s="2"/>
      <c r="I32" s="13"/>
      <c r="J32" s="13"/>
      <c r="K32" s="14"/>
      <c r="L32" s="14"/>
      <c r="M32" s="14"/>
      <c r="N32" s="13"/>
    </row>
    <row r="33" spans="1:14" x14ac:dyDescent="0.25">
      <c r="A33" s="1" t="s">
        <v>14</v>
      </c>
      <c r="B33" s="13">
        <v>5008843.6289999876</v>
      </c>
      <c r="C33" s="1"/>
      <c r="D33" s="13">
        <f>-2957177.53+0.25</f>
        <v>-2957177.28</v>
      </c>
      <c r="E33" s="2"/>
      <c r="H33" s="2"/>
      <c r="I33" s="13"/>
      <c r="J33" s="13"/>
      <c r="K33" s="12"/>
      <c r="L33" s="12"/>
      <c r="M33" s="14"/>
      <c r="N33" s="13"/>
    </row>
    <row r="34" spans="1:14" x14ac:dyDescent="0.25">
      <c r="A34" s="3"/>
      <c r="B34" s="5"/>
      <c r="C34" s="3"/>
      <c r="D34" s="5"/>
      <c r="E34" s="2"/>
      <c r="I34" s="2"/>
      <c r="J34" s="2"/>
      <c r="K34" s="14"/>
      <c r="M34" s="14"/>
      <c r="N34" s="5"/>
    </row>
    <row r="35" spans="1:14" x14ac:dyDescent="0.25">
      <c r="A35" s="4" t="s">
        <v>15</v>
      </c>
      <c r="B35" s="6">
        <f>SUM(B13:B33)</f>
        <v>11980838.218999989</v>
      </c>
      <c r="C35" s="3"/>
      <c r="D35" s="6">
        <f>SUM(D13:D33)</f>
        <v>-8990456.2699999996</v>
      </c>
      <c r="E35" s="2"/>
      <c r="I35" s="2"/>
      <c r="M35" s="10"/>
      <c r="N35" s="6"/>
    </row>
    <row r="36" spans="1:14" x14ac:dyDescent="0.25">
      <c r="A36" s="3"/>
      <c r="B36" s="7"/>
      <c r="C36" s="3"/>
      <c r="D36" s="7"/>
      <c r="E36" s="2"/>
      <c r="I36" s="2"/>
      <c r="J36" s="2"/>
      <c r="K36" s="14"/>
      <c r="N36" s="7"/>
    </row>
    <row r="37" spans="1:14" x14ac:dyDescent="0.25">
      <c r="A37" s="4" t="s">
        <v>16</v>
      </c>
      <c r="B37" s="6">
        <f>+B8+B35</f>
        <v>28109049.429999962</v>
      </c>
      <c r="C37" s="3"/>
      <c r="D37" s="6">
        <f>+D8+D35</f>
        <v>-4549547.2699999996</v>
      </c>
      <c r="E37" s="2"/>
      <c r="N37" s="6"/>
    </row>
    <row r="38" spans="1:14" x14ac:dyDescent="0.25">
      <c r="A38" s="3"/>
      <c r="B38" s="5"/>
      <c r="C38" s="3"/>
      <c r="D38" s="5"/>
      <c r="E38" s="2"/>
      <c r="N38" s="5"/>
    </row>
    <row r="39" spans="1:14" hidden="1" x14ac:dyDescent="0.25">
      <c r="A39" s="3" t="s">
        <v>17</v>
      </c>
      <c r="B39" s="5"/>
      <c r="C39" s="3"/>
      <c r="D39" s="5"/>
      <c r="E39" s="2"/>
      <c r="N39" s="5"/>
    </row>
    <row r="40" spans="1:14" hidden="1" x14ac:dyDescent="0.25">
      <c r="A40" s="3" t="s">
        <v>18</v>
      </c>
      <c r="B40" s="5">
        <v>0</v>
      </c>
      <c r="C40" s="3"/>
      <c r="D40" s="5">
        <v>0</v>
      </c>
      <c r="E40" s="2"/>
      <c r="N40" s="5"/>
    </row>
    <row r="41" spans="1:14" hidden="1" x14ac:dyDescent="0.25">
      <c r="A41" s="3" t="s">
        <v>19</v>
      </c>
      <c r="B41" s="5">
        <v>0</v>
      </c>
      <c r="C41" s="3"/>
      <c r="D41" s="5">
        <v>0</v>
      </c>
      <c r="E41" s="2"/>
    </row>
    <row r="42" spans="1:14" hidden="1" x14ac:dyDescent="0.25">
      <c r="A42" s="3" t="s">
        <v>20</v>
      </c>
      <c r="B42" s="5"/>
      <c r="C42" s="3"/>
      <c r="D42" s="5"/>
      <c r="E42" s="2"/>
    </row>
    <row r="43" spans="1:14" hidden="1" x14ac:dyDescent="0.25">
      <c r="A43" s="3" t="s">
        <v>21</v>
      </c>
      <c r="B43" s="5"/>
      <c r="C43" s="3"/>
      <c r="D43" s="5"/>
      <c r="E43" s="2"/>
    </row>
    <row r="44" spans="1:14" hidden="1" x14ac:dyDescent="0.25">
      <c r="A44" s="4" t="s">
        <v>22</v>
      </c>
      <c r="B44" s="8">
        <f>SUM(B40:B43)</f>
        <v>0</v>
      </c>
      <c r="C44" s="3"/>
      <c r="D44" s="8">
        <f>SUM(D40:D43)</f>
        <v>0</v>
      </c>
      <c r="E44" s="2"/>
    </row>
    <row r="45" spans="1:14" hidden="1" x14ac:dyDescent="0.25">
      <c r="A45" s="3"/>
      <c r="B45" s="5"/>
      <c r="C45" s="3"/>
      <c r="D45" s="5"/>
      <c r="E45" s="2"/>
    </row>
    <row r="46" spans="1:14" hidden="1" x14ac:dyDescent="0.25">
      <c r="A46" s="3" t="s">
        <v>23</v>
      </c>
      <c r="B46" s="5"/>
      <c r="C46" s="3"/>
      <c r="D46" s="5"/>
      <c r="E46" s="2"/>
    </row>
    <row r="47" spans="1:14" hidden="1" x14ac:dyDescent="0.25">
      <c r="A47" s="3" t="s">
        <v>24</v>
      </c>
      <c r="B47" s="5">
        <v>0</v>
      </c>
      <c r="C47" s="3"/>
      <c r="D47" s="5">
        <v>0</v>
      </c>
      <c r="E47" s="2"/>
    </row>
    <row r="48" spans="1:14" hidden="1" x14ac:dyDescent="0.25">
      <c r="A48" s="3" t="s">
        <v>25</v>
      </c>
      <c r="B48" s="5">
        <v>0</v>
      </c>
      <c r="C48" s="3"/>
      <c r="D48" s="5">
        <v>0</v>
      </c>
      <c r="E48" s="2"/>
    </row>
    <row r="49" spans="1:11" hidden="1" x14ac:dyDescent="0.25">
      <c r="A49" s="3" t="s">
        <v>26</v>
      </c>
      <c r="B49" s="5">
        <v>0</v>
      </c>
      <c r="C49" s="3"/>
      <c r="D49" s="5">
        <v>0</v>
      </c>
      <c r="E49" s="2"/>
    </row>
    <row r="50" spans="1:11" hidden="1" x14ac:dyDescent="0.25">
      <c r="A50" s="3" t="s">
        <v>27</v>
      </c>
      <c r="B50" s="5">
        <v>0</v>
      </c>
      <c r="C50" s="3"/>
      <c r="D50" s="5">
        <v>0</v>
      </c>
      <c r="E50" s="2"/>
    </row>
    <row r="51" spans="1:11" hidden="1" x14ac:dyDescent="0.25">
      <c r="A51" s="3" t="s">
        <v>28</v>
      </c>
      <c r="B51" s="5">
        <v>0</v>
      </c>
      <c r="C51" s="3"/>
      <c r="D51" s="5">
        <v>0</v>
      </c>
      <c r="E51" s="2"/>
    </row>
    <row r="52" spans="1:11" x14ac:dyDescent="0.25">
      <c r="A52" s="4" t="s">
        <v>22</v>
      </c>
      <c r="B52" s="8">
        <f>SUM(B47:B51)</f>
        <v>0</v>
      </c>
      <c r="C52" s="3"/>
      <c r="D52" s="8">
        <f>SUM(D47:D51)</f>
        <v>0</v>
      </c>
      <c r="E52" s="2"/>
    </row>
    <row r="53" spans="1:11" x14ac:dyDescent="0.25">
      <c r="A53" s="3"/>
      <c r="B53" s="5"/>
      <c r="C53" s="3"/>
      <c r="D53" s="5"/>
      <c r="E53" s="2"/>
    </row>
    <row r="54" spans="1:11" x14ac:dyDescent="0.25">
      <c r="A54" s="4" t="s">
        <v>29</v>
      </c>
      <c r="B54" s="8">
        <f>+B37+B44+B52</f>
        <v>28109049.429999962</v>
      </c>
      <c r="C54" s="3"/>
      <c r="D54" s="8">
        <f>+D37+D44+D52</f>
        <v>-4549547.2699999996</v>
      </c>
      <c r="E54" s="2"/>
    </row>
    <row r="55" spans="1:11" x14ac:dyDescent="0.25">
      <c r="A55" s="4" t="s">
        <v>30</v>
      </c>
      <c r="B55" s="8">
        <v>21141866.099999998</v>
      </c>
      <c r="C55" s="3"/>
      <c r="D55" s="8">
        <v>25691413.371000014</v>
      </c>
      <c r="E55" s="2"/>
      <c r="J55" s="10"/>
    </row>
    <row r="56" spans="1:11" x14ac:dyDescent="0.25">
      <c r="A56" s="4" t="s">
        <v>31</v>
      </c>
      <c r="B56" s="8">
        <f>SUM(B54:B55)</f>
        <v>49250915.529999956</v>
      </c>
      <c r="C56" s="3"/>
      <c r="D56" s="8">
        <f>SUM(D54:D55)</f>
        <v>21141866.101000015</v>
      </c>
      <c r="E56" s="2"/>
      <c r="H56" s="10"/>
      <c r="I56" s="10"/>
      <c r="J56" s="11"/>
      <c r="K56" s="10"/>
    </row>
    <row r="57" spans="1:11" x14ac:dyDescent="0.25">
      <c r="A57" s="3"/>
      <c r="B57" s="5"/>
      <c r="C57" s="3"/>
      <c r="D57" s="2"/>
      <c r="E57" s="2"/>
      <c r="F57" s="2"/>
      <c r="H57" s="10"/>
      <c r="I57" s="11"/>
    </row>
    <row r="58" spans="1:11" x14ac:dyDescent="0.25">
      <c r="A58" s="3"/>
      <c r="B58" s="5"/>
      <c r="C58" s="3"/>
      <c r="D58" s="2"/>
      <c r="E58" s="2"/>
      <c r="F58" s="2"/>
    </row>
    <row r="59" spans="1:11" x14ac:dyDescent="0.25">
      <c r="A59" s="1"/>
      <c r="B59" s="2"/>
      <c r="C59" s="1"/>
      <c r="D59" s="2"/>
      <c r="E59" s="2"/>
      <c r="F59" s="2"/>
    </row>
    <row r="60" spans="1:11" x14ac:dyDescent="0.25">
      <c r="A60" s="1"/>
      <c r="B60" s="2"/>
      <c r="C60" s="1"/>
      <c r="D60" s="2"/>
      <c r="E60" s="2"/>
      <c r="F60" s="2"/>
    </row>
    <row r="61" spans="1:11" x14ac:dyDescent="0.25">
      <c r="A61" s="1"/>
      <c r="B61" s="2"/>
      <c r="C61" s="1"/>
      <c r="D61" s="2"/>
      <c r="E61" s="2"/>
      <c r="F61" s="2"/>
    </row>
    <row r="62" spans="1:11" x14ac:dyDescent="0.25">
      <c r="A62" s="1"/>
      <c r="B62" s="2"/>
      <c r="C62" s="1"/>
      <c r="D62" s="2"/>
      <c r="E62" s="2"/>
      <c r="F62" s="2"/>
    </row>
    <row r="63" spans="1:11" x14ac:dyDescent="0.25">
      <c r="A63" s="1" t="s">
        <v>42</v>
      </c>
      <c r="B63" s="2"/>
      <c r="C63" s="1"/>
      <c r="D63" s="2"/>
      <c r="E63" s="2"/>
      <c r="F63" s="2"/>
    </row>
    <row r="64" spans="1:11" x14ac:dyDescent="0.25">
      <c r="A64" s="1" t="s">
        <v>40</v>
      </c>
      <c r="B64" s="2"/>
      <c r="C64" s="1"/>
    </row>
    <row r="65" spans="1:3" x14ac:dyDescent="0.25">
      <c r="A65" s="1"/>
      <c r="B65" s="2"/>
      <c r="C65" s="1"/>
    </row>
    <row r="66" spans="1:3" x14ac:dyDescent="0.25">
      <c r="A66" s="1"/>
      <c r="B66" s="2"/>
      <c r="C66" s="1"/>
    </row>
    <row r="67" spans="1:3" x14ac:dyDescent="0.25">
      <c r="A67" s="1"/>
      <c r="B67" s="2"/>
      <c r="C67" s="1"/>
    </row>
  </sheetData>
  <mergeCells count="3">
    <mergeCell ref="A2:D2"/>
    <mergeCell ref="A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_xmlsignatures/sig2.xml" Id="rId2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GLJ8oq92SjRPG6EQED0sw0MQ94K4TON5vFcIqb8YZYE=</DigestValue>
    </Reference>
    <Reference Type="http://www.w3.org/2000/09/xmldsig#Object" URI="#idOfficeObject">
      <DigestMethod Algorithm="http://www.w3.org/2001/04/xmlenc#sha256"/>
      <DigestValue>7Gs1gzxRt9E9Wy5hpmXUe+ndZI3EDyP5m2luaeh0bk4=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eETbwtL/l6rvJbjpWGv4HNIFodhcJFg1U5mvPPq7pPk=</DigestValue>
    </Reference>
  </SignedInfo>
  <SignatureValue>PrsuwKX63yxTBkffizauVRaZDxkhBIAyjLEaspKmnN1z3cayeyANtyd7cGeZ+FJVYkzAuKMx4knP
TnyhkWYGCVTUsh+f3lnA7Ya1SEx3uKwnKMW+7lVi9LAolC/q6TJ+hBzrET2bbHpHVSCXDSrODNfj
kMjwmelvDHNavGYYIvQLsaO69p80zn19lbmayCHmUMz3AkCLCaKDWPnJnajgrItxWOcrPYwCVH+/
VLsdZn1LLlEg1kH++eXlAkP+IpJanKA8R1dUeOmJoqRt08+mRmyCQsSoZxyCxSUU13nZx6+t/YTn
D63heGmutwKTIqiuEb2WIEgG3NCQva8utHH/Cg==</SignatureValue>
  <KeyInfo>
    <X509Data>
      <X509Certificate>MIIGnTCCBQWgAwIBAgITFAAeddM3ggHPypv7jAADAB510zANBgkqhkiG9w0BAQsFADCBmTEZMBcGA1UEBRMQQ1BKLTQtMDAwLTAwNDAxNzELMAkGA1UEBhMCQ1IxJDAiBgNVBAoTG0JBTkNPIENFTlRSQUwgREUgQ09TVEEgUklDQTEiMCAGA1UECxMZRElWSVNJT04gU0lTVEVNQVMgREUgUEFHTzElMCMGA1UEAxMcQ0EgU0lOUEUgLSBQRVJTT05BIEZJU0lDQSB2MjAeFw0yNjA4MDMxOTM0NTRaFw0zMDA4MDIxOTM0NTRaMIG5MRkwFwYDVQQFExBDUEYtMDItMDY3NS0wODYzMRowGAYDVQQEExFMRURFWk1BIEJFTkFWSURFUzERMA8GA1UEKhMIQU5BWUFOQ1kxCzAJBgNVBAYTAkNSMRcwFQYDVQQKEw5QRVJTT05BIEZJU0lDQTESMBAGA1UECxMJQ0lVREFEQU5PMTMwMQYDVQQDEypBTkFZQU5DWSBMRURFWk1BIEJFTkFWSURFUyAoQVVURU5USUNBQ0lPTikwggEiMA0GCSqGSIb3DQEBAQUAA4IBDwAwggEKAoIBAQCFxQETsDYGxMxsK6pjqymtOgVJwrx6IX143dAEryp0vY2DhOnLFokFocO0SbHIEdTjq+78N9do21e6g7D66iISHGyu+z+LHvPMM+S8rFNeYMp4GrT5GeIGmIuhwPmdHZ2RrBmL77ErN5aLvTGvveuTpsp9XNFNHXplEcKaVkkfEJsrCa96IrQfD2cO47fkAo3Z5gDmVoQFmQ765hUl1mKGMXBh80JhS4zvd4ELHfrQvnNhWemkCHp1E4/8C2DznabxLmUphDY/H3sD5RAwv/JAqmqQ7fM6dVldjUuRH5DCK+uvY1z8RSSkq+m5SE+DEwWW9yVIG8p8+kyKx7U1s7Z5AgMBAAGjggI6MIICNjAdBgNVHQ4EFgQUf1nNQJWU/8qOAP8RkMvZw0YtRbswHwYDVR0jBBgwFoAU4HFjLSN68aRRxs0af+6Va0HdKeMwYQYDVR0fBFowWDBWoFSgUoZQaHR0cDovL2ZkaS5zaW5wZS5maS5jci9yZXBvc2l0b3Jpby9DQSUyMFNJTlBFJTIwLSUyMFBFUlNPTkElMjBGSVNJQ0ElMjB2MigzKS5jcmwwgZgGCCsGAQUFBwEBBIGLMIGIMFwGCCsGAQUFBzAChlBodHRwOi8vZmRpLnNpbnBlLmZpLmNyL3JlcG9zaXRvcmlvL0NBJTIwU0lOUEUlMjAtJTIwUEVSU09OQSUyMEZJU0lDQSUyMHYyKDMpLmNydDAoBggrBgEFBQcwAYYcaHR0cDovL29jc3Auc2lucGUuZmkuY3Ivb2NzcDAOBgNVHQ8BAf8EBAMCBaAwPQYJKwYBBAGCNxUHBDAwLgYmKwYBBAGCNxUIhcTqW4LR4zWVkRuC+ZcYhqXLa4F/hNG+T4XqzxwCAWQCAQYwHwYDVR0lBBgwFgYIKwYBBQUHAwIGCisGAQQBgjcUAgIwKQYJKwYBBAGCNxUKBBwwGjAKBggrBgEFBQcDAjAMBgorBgEEAYI3FAICMEQGCSqGSIb3DQEJDwQ3MDUwDgYIKoZIhvcNAwICAgCAMA4GCCqGSIb3DQMEAgIAgDAHBgUrDgMCBzAKBggqhkiG9w0DBzAVBgNVHSAEDjAMMAoGCGCBPAEBAQEDMA0GCSqGSIb3DQEBCwUAA4IBgQCQNMPyk8GjDBdaUEA+ssAKe01MTfyLTefU0rB7AgJIqdISRBI/xXl70ezXSAV+tcHRZgjHlGvgWgh88ODpMJ+jrk6w71iNuHeZXGUZCK1tnQKjceLN8xJxWknOf64n3bFgDFKjUO57WExqrHAxC64psN4SSZzBe25g+hz+lxGfxpwWzxBhc2cNUxEV5ZMzPokyw3+K9o+76NjTgkSkG38qZuJ/ObDV7pBWrX4L9qUdsTxMiVB2QUVg7cGwa1fwbE+JaSNT/fttcEO4Q90iLD3QOvj78rKfUmwDXXkkPuDAb2+093Y1KRLl9reNeNZv6WfcCpvy2Jd3Ezk3qLyefc1/EYswpkswN2fMFwDZIJlj2AFEUgOhV0OYh92MAOfVTkLOQNTEKB+M7+Mxaw49VCO5zRzTS3RN6mjvSdEteAWGraVL31YNdfrtsOCaBxuzZIBHs1tK3W0nLJVukVug9ZwrlNgf0a1qMksixNNG0QFBEBdecsl2NBkze70u/VSX1U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UjFMf1Fc9d3HKU/qnKTuggOHN5MMBhHJn363mw+fxpU=</DigestValue>
      </Reference>
      <Reference URI="/xl/sharedStrings.xml?ContentType=application/vnd.openxmlformats-officedocument.spreadsheetml.sharedStrings+xml">
        <DigestMethod Algorithm="http://www.w3.org/2001/04/xmlenc#sha256"/>
        <DigestValue>dsxvMxPXapSPMq39XPor/2cr2LxFd4sfVPbUihpdkvg=</DigestValue>
      </Reference>
      <Reference URI="/xl/styles.xml?ContentType=application/vnd.openxmlformats-officedocument.spreadsheetml.styles+xml">
        <DigestMethod Algorithm="http://www.w3.org/2001/04/xmlenc#sha256"/>
        <DigestValue>09sVCpN6N7h6ypViB9oei2EPlbFsRjFh9QginVSg5Xw=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UJbSf/UjFtTwLR2Uo8oLClmyLfbecU42EeblA8Bilb4=</DigestValue>
      </Reference>
      <Reference URI="/xl/worksheets/sheet1.xml?ContentType=application/vnd.openxmlformats-officedocument.spreadsheetml.worksheet+xml">
        <DigestMethod Algorithm="http://www.w3.org/2001/04/xmlenc#sha256"/>
        <DigestValue>H2Y6B+BJncpoyrdKMIbe+ylGdJ7/Km/HVqjSsbWTa0A=</DigestValue>
      </Reference>
      <Reference URI="/xl/worksheets/sheet2.xml?ContentType=application/vnd.openxmlformats-officedocument.spreadsheetml.worksheet+xml">
        <DigestMethod Algorithm="http://www.w3.org/2001/04/xmlenc#sha256"/>
        <DigestValue>08uEkwNeOmt2KjV8yzJK12kG9FIqwl/HajvMh4qjdgM=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2026-10-22T22:33:40Z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A solicitud de la SUGESE</SignatureComments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2026-10-22T22:33:40Z</xd:SigningTime>
          <xd:SigningCertificate>
            <xd:Cert>
              <xd:CertDigest>
                <DigestMethod Algorithm="http://www.w3.org/2001/04/xmlenc#sha256"/>
                <DigestValue>iyHek8vof8h8cHuEA/xEgvgRz5+Efp6uTt4A6hQH/Jo=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446025269057996067720641172176062235314910675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http://uri.etsi.org/01903/v1.2.2#ProofOfCreation</xd:Identifier>
              <xd:Description>Creó este documento</xd:Description>
            </xd:CommitmentTypeId>
            <xd:AllSignedDataObjects/>
            <xd:CommitmentTypeQualifiers>
              <xd:CommitmentTypeQualifier>A solicitud de la SUGESE</xd:CommitmentTypeQualifier>
            </xd:CommitmentTypeQualifiers>
          </xd:CommitmentTypeIndication>
        </xd:SignedDataObjectProperties>
      </xd:SignedProperties>
      <xd:UnsignedProperties>
        <xd:UnsignedSignatureProperties>
          <xd:CertificateValues>
            <xd:EncapsulatedX509Certificate>MIINqDCCC5CgAwIBAgITSwAAAAoI3xh/m8PLUQABAAAACjANBgkqhkiG9w0BAQ0FADB9MRkwFwYDVQQFExBDUEotMi0xMDAtMDk4MzExMQswCQYDVQQGEwJDUjEPMA0GA1UEChMGTUlDSVRUMQ0wCwYDVQQLEwREQ0ZEMTMwMQYDVQQDEypDQSBQT0xJVElDQSBQRVJTT05BIEZJU0lDQSAtIENPU1RBIFJJQ0EgdjIwHhcNMjYwMjA4MjM1MDQwWhcNMzQwMjA5MDAwMDQwWjCBmTEZMBcGA1UEBRMQQ1BKLTQtMDAwLTAwNDAxNzELMAkGA1UEBhMCQ1IxJDAiBgNVBAoTG0JBTkNPIENFTlRSQUwgREUgQ09TVEEgUklDQTEiMCAGA1UECxMZRElWSVNJT04gU0lTVEVNQVMgREUgUEFHTzElMCMGA1UEAxMcQ0EgU0lOUEUgLSBQRVJTT05BIEZJU0lDQSB2MjCCAaIwDQYJKoZIhvcNAQEBBQADggGPADCCAYoCggGBAK2gvVQMG/hOE5n6x1cAkdAVelS2/S+ZSe1SdK0yA9Irthx1yuU3NHar+ce8Nv9lfqD0qzl2UsJMLGITITf1rV/zXwty70Y/7iRGZwThXcii7LEdf8tzefnP7ufhPHX8We+eiyDPxN0npI2vpjdjeSw4ikOZzNSxklX8Sy4zLwWQwzpNkT8XbyuwmOljgFHd8eEy1Ps2HAwGAzSUfnWPrT7KT0c9Q4LWN32Si3JaXWlN9cQPOFI1JiHOP0Im+g509KMqMtMpWHeBjU4JS6iw5wH9lZJFOm9Zdp8J88Ky08px36GEqAUQmB8qjGh/MU8pgtBFKfd7aeSVZSGMAnrIDWayXZWc1JirFQsIC10RfL6d3zeGLoJzqJOZq4HgFxfv/iQrBcUAgJPtevdxQq/1Cp/MAiEFSfw02ikjcXHTQ9Kr11OnVgJjMtaOSi/Vf3bs43wjLPxDTIJeaTvWNzYD/jOaZ5fOP/PSMIxzxnkQ8Bf69+5IqFKekN9QCBxiUVgyZwIDAQABo4IIgjCCCH4wEgYJKwYBBAGCNxUBBAUCAwMAAzAjBgkrBgEEAYI3FQIEFgQUbfU9IJjOeSGAr66FYCyFj8bPn2AwHQYDVR0OBBYEFOBxYy0jevGkUcbNGn/ulWtB3SnjMIIFygYDVR0gBIIFwTCCBb0wggESBgdggTwBAQEBMIIBBTCBpgYIKwYBBQUHAgIwgZkegZYASQBtAHAAbABlAG0AZQBuAHQAYQAgAGwAYQAgAFAAbwBsAO0AdABpAGMAYQAgAGQAZQAgAGwAYQAgAFIAYQDtAHoAIABDAG8AcwB0AGEAcgByAGkAYwBlAG4AcwBlACAAZABlACAAQwBlAHIAdABpAGYAaQBjAGEAYwBpAPMAbgAgAEQAaQBnAGkAdABhAGwAIAB2ADIwKQYIKwYBBQUHAgEWHWh0dHA6Ly93d3cuZmlybWFkaWdpdGFsLmdvLmNyMC8GCCsGAQUFBwIBFiNodHRwOi8vd3d3Lm1pY2l0LmdvLmNyL2Zpcm1hZGlnaXRhbDCCAU8GCGCBPAEBAQEBMIIBQTCB4gYIKwYBBQUHAgIwgdUegdIASQBtAHAAbABlAG0AZQBuAHQAYQAgAGwAYQAgAFAAbwBsAO0AdABpAGMAYQAgAGQAZQAgAEMAQQAgAEUAbQBpAHMAbwByAGEAIABwAGEAcgBhACAAUABlAHIAcwBvAG4AYQAgAEYA7QBzAGkAYwBhACAAcABlAHIAdABlAG4AZQBjAGkAZQBuAHQAZQAgAGEAIABsAGEAIABQAEsASQAgAE4AYQBjAGkAbwBuAGEAbAAgAGQAZQAgAEMAbwBzAHQAYQAgAFIAaQBjAGEAIAB2ADIwKQYIKwYBBQUHAgEWHWh0dHA6Ly93d3cuZmlybWFkaWdpdGFsLmdvLmNyMC8GCCsGAQUFBwIBFiNodHRwOi8vd3d3Lm1pY2l0LmdvLmNyL2Zpcm1hZGlnaXRhbDCCAaYGCGCBPAEBAQECMIIBmDCCATgGCCsGAQUFBwICMIIBKh6CASYASQBtAHAAbABlAG0AZQBuAHQAYQAgAGwAYQAgAFAAbwBsAGkAdABpAGMAYQAgAHAAYQByAGEAIABjAGUAcgB0AGkAZgBpAGMAYQBkAG8AIABkAGUAIABmAGkAcgBtAGEAIABkAGkAZwBpAHQAYQBsACAAZABlACAAcABlAHIAcwBvAG4AYQBzACAAZgBpAHMAaQBjAGEAcwAgACgAYwBpAHUAZABhAGQAYQBuAG8ALwByAGUAcwBpAGQAZQBuAHQAZQApACAAcABlAHIAdABlAG4AZQBjAGkAZQBuAHQAZQAgAGEAIABsAGEAIABQAEsASQAgAE4AYQBjAGkAbwBuAGEAbAAgAGQAZQAgAEMAbwBzAHQAYQAgAFIAaQBjAGEAIAB2ADIwKQYIKwYBBQUHAgEWHWh0dHA6Ly93d3cuZmlybWFkaWdpdGFsLmdvLmNyMC8GCCsGAQUFBwIBFiNodHRwOi8vd3d3Lm1pY2l0LmdvLmNyL2Zpcm1hZGlnaXRhbDCCAaYGCGCBPAEBAQEDMIIBmDCCATgGCCsGAQUFBwICMIIBKh6CASYASQBtAHAAbABlAG0AZQBuAHQAYQAgAGwAYQAgAFAAbwBsAGkAdABpAGMAYQAgAHAAYQByAGEAIABjAGUAcgB0AGkAZgBpAGMAYQBkAG8AIABkAGUAIABhAHUAdABlAG4AdABpAGMAYQBjAGkAbwBuACAAZABlACAAcABlAHIAcwBvAG4AYQBzACAAZgBpAHMAaQBjAGEAcwAgACgAYwBpAHUAZABhAGQAYQBuAG8ALwByAGUAcwBpAGQAZQBuAHQAZQApACAAcABlAHIAdABlAG4AZQBjAGkAZQBuAHQAZQAgAGEAIABsAGEAIABQAEsASQAgAE4AYQBjAGkAbwBuAGEAbAAgAGQAZQAgAEMAbwBzAHQAYQAgAFIAaQBjAGEAIAB2ADIwKQYIKwYBBQUHAgEWHWh0dHA6Ly93d3cuZmlybWFkaWdpdGFsLmdvLmNyMC8GCCsGAQUFBwIBFiNodHRwOi8vd3d3Lm1pY2l0LmdvLmNyL2Zpcm1hZGlnaXRhbDAZBgkrBgEEAYI3FAIEDB4KAFMAdQBiAEMAQTALBgNVHQ8EBAMCAYYwEgYDVR0TAQH/BAgwBgEB/wIBADAfBgNVHSMEGDAWgBSwrz6V6xM8xyu6ppNxfd4H2p0YnDCB8AYDVR0fBIHoMIHlMIHioIHfoIHchmlodHRwOi8vd3d3LmZpcm1hZGlnaXRhbC5nby5jci9yZXBvc2l0b3Jpby9DQSUyMFBPTElUSUNBJTIwUEVSU09OQSUyMEZJU0lDQSUyMC0lMjBDT1NUQSUyMFJJQ0ElMjB2MigxKS5jcmyGb2h0dHA6Ly93d3cubWljaXQuZ28uY3IvZmlybWFkaWdpdGFsL3JlcG9zaXRvcmlvL0NBJTIwUE9MSVRJQ0ElMjBQRVJTT05BJTIwRklTSUNBJTIwLSUyMENPU1RBJTIwUklDQSUyMHYyKDEpLmNybDCCAQQGCCsGAQUFBwEBBIH3MIH0MHUGCCsGAQUFBzAChmlodHRwOi8vd3d3LmZpcm1hZGlnaXRhbC5nby5jci9yZXBvc2l0b3Jpby9DQSUyMFBPTElUSUNBJTIwUEVSU09OQSUyMEZJU0lDQSUyMC0lMjBDT1NUQSUyMFJJQ0ElMjB2MigxKS5jcnQwewYIKwYBBQUHMAKGb2h0dHA6Ly93d3cubWljaXQuZ28uY3IvZmlybWFkaWdpdGFsL3JlcG9zaXRvcmlvL0NBJTIwUE9MSVRJQ0ElMjBQRVJTT05BJTIwRklTSUNBJTIwLSUyMENPU1RBJTIwUklDQSUyMHYyKDEpLmNydDANBgkqhkiG9w0BAQ0FAAOCAgEAkIPRbaIQ8d7L3eu1PDKO5bpHZpygCGROVEj34h7gt6XipV+MPLxhdcNjaIsQ2YtefSAxx8O5jHavHVSrQUKZuDPoEV68z2jqnAPze6694JUAD4bPe/iA4jFilRpexWSPc9XC4O6k2GFPgFvk82wvI+QfSHslw5g8r7CVP+wwwgZU0AioKS4vt/vgrahIvJo0Ha3NwEu9yUJ7XQJIv5PuJzAJGfn6gPhjNhVaAqXanfH27acHr/fzAlePDx8niLlU9OhnD+frIeyxjY9J2HR9anRMHm0b0ivY6PbbYnleANdfE5WcBnSjTTH49G7cqoaKLCxxDIkXezxeybymGUEiBwJIV88LEQCDi4O5LZN7/ynJC4mnMtrxgLE4W8RsRzMp1c+W77fRM0p82qEo3RsFshRTpfK9DxYQHu8vjCNNdHhLQ1ZiUa7AX2wy5rdV653yTukUpr76nRA9+d+Osq2w6dHnU9zuZXt56C8y9WeeQ8M3DUpyYBWltXzQ+E+7lG4JEqq1Cua4UbomTiCP8BvIByzEPt1CzJy/DYt5TuCWpRQWB6Do2nUvtr5fDq9HYbRIUIdFU6+4brJ4ZGsVBySnolN7I2CCwX2PdvvJ0gnbOMra7j7HbUX8B1TxkMcf1Vq9vvG0iHyVuDZ2mnsX0skJQ4DJVGnwCVil7DHr6O1a0f0=</xd:EncapsulatedX509Certificate>
            <xd:EncapsulatedX509Certificate>MIIMyzCCCrOgAwIBAgITTgAAAAbmBfs/eR0HfwAAAAAABjANBgkqhkiG9w0BAQ0FADBzMRkwFwYDVQQFExBDUEotMi0xMDAtMDk4MzExMQ0wCwYDVQQLEwREQ0ZEMQ8wDQYDVQQKEwZNSUNJVFQxCzAJBgNVBAYTAkNSMSkwJwYDVQQDEyBDQSBSQUlaIE5BQ0lPTkFMIC0gQ09TVEEgUklDQSB2MjAeFw0yNjAyMDgxNzE1MThaFw0zODAyMDgxNzI1MThaMH0xGTAXBgNVBAUTEENQSi0yLTEwMC0wOTgzMTExCzAJBgNVBAYTAkNSMQ8wDQYDVQQKEwZNSUNJVFQxDTALBgNVBAsTBERDRkQxMzAxBgNVBAMTKkNBIFBPTElUSUNBIFBFUlNPTkEgRklTSUNBIC0gQ09TVEEgUklDQSB2MjCCAiIwDQYJKoZIhvcNAQEBBQADggIPADCCAgoCggIBANHO/RvROOaBlJQ5yNks08Ez0rmb2JWsMjav9IyXh0bt+44HwfBBfJKRl6HehAc6RifdyHphSgjPrWhtr38mM73kRxSD+oZ/KMeNe6xcTBovDmXOZYos6FHk3v55eyU3jpPENM3nKijCma19teVc2OQ/SGr0qgcXRPNBM549m5J6Uj+QrL+/6iR1g5fZiVVs3aJUTlmmQFxaOnQP6r6gb8vQxUDFaAqdR7Awltihl2HNLlviFyB/4w2X8KAvQtuz2qf4w+L7mDkdAU/J3Al9Jf7TvrRzCINYs6z1/wNRrbHzmBhT8SXvzZzevD+GKTtwHTXDPFnxEgUHD5txDXZxymh+mZssVA+FhqbylIiJjvssm6VIx+RxCYaxzRgeA9aTW6/MbLc5f7IRypJsBSEM3zdeMlrFZGTDMRKLJfJaCWtlAic+4MFKO/Z9ouA5ErhhqudQypAzjnB9BrC79/obsGgrDxhkNp9Q3YfiPv5809yLDTBbbh4AgV4UGBD0wFTYBCu9gP0EqWKYJ7wz0ZJNK/6qSIQoB4M0aM1y88OpU7nxvdBL7q3XzoJ76XDFz1uOSQiat+YDG9TRbUG1rrRRzbKOdkF4R2w5/wvlrIYjpsnVFsBpvoi2bkx/AtoIUFLslQVaLAf/h8zTp5avCWex2oEUi3dbz6RjPs0gUceLq41zAgMBAAGjggdMMIIHSDASBgkrBgEEAYI3FQEEBQIDAQABMCMGCSsGAQQBgjcVAgQWBBSwSDnOz8c9X7DbjaTQYT1pD2BMtzAdBgNVHQ4EFgQUsK8+lesTPMcruqaTcX3eB9qdGJwwggTUBgNVHSAEggTLMIIExzCCARIGB2CBPAEBAQEwggEFMIGmBggrBgEFBQcCAjCBmR6BlgBJAG0AcABsAGUAbQBlAG4AdABhACAAbABhACAAUABvAGwAaQB0AGkAYwBhACAAZABlACAAbABhACAAUgBhAGkAegAgAEMAbwBzAHQAYQByAHIAaQBjAGUAbgBzAGUAIABkAGUAIABDAGUAcgB0AGkAZgBpAGMAYQBjAGkAbwBuACAARABpAGcAaQB0AGEAbAAgAHYAMjApBggrBgEFBQcCARYdaHR0cDovL3d3dy5maXJtYWRpZ2l0YWwuZ28uY3IwLwYIKwYBBQUHAgEWI2h0dHA6Ly93d3cubWljaXQuZ28uY3IvZmlybWFkaWdpdGFsMIIBUwYIYIE8AQEBAQEwggFFMIHmBggrBgEFBQcCAjCB2R6B1gBJAG0AcABsAGUAbQBlAG4AdABhACAAbABhACAAcABvAGwAaQB0AGkAYwBhACAAZABlACAAQwBBACAARQBtAGkAcwBvAHIAYQAgAHAAYQByAGEAIABQAGUAcgBzAG8AbgBhAHMAIABGAGkAcwBpAGMAYQBzACAAcABlAHIAdABlAG4AZQBjAGkAZQBuAHQAZQAgAGEAIABsAGEAIABQAEsASQAgAE4AYQBjAGkAbwBuAGEAbAAgAGQAZQAgAEMAbwBzAHQAYQAgAFIAaQBjAGEAIAB2ADIwKQYIKwYBBQUHAgEWHWh0dHA6Ly93d3cuZmlybWFkaWdpdGFsLmdvLmNyMC8GCCsGAQUFBwIBFiNodHRwOi8vd3d3Lm1pY2l0LmdvLmNyL2Zpcm1hZGlnaXRhbDCCASkGCGCBPAEBAQECMIIBGzCBvAYIKwYBBQUHAgIwga8egawASQBtAHAAbABlAG0AZQBuAHQAYQAgAGwAYQAgAHAAbwBsAGkAdABpAGMAYQAgAHAAYQByAGEAIABmAGkAcgBtAGEAIABkAGkAZwBpAHQAYQBsACAAZABlACAAcABlAHIAcwBvAG4AYQBzACAAZgBpAHMAaQBjAGEAcwAgACgAYwBpAHUAZABhAGQAYQBuAG8ALwByAGUAcwBpAGQAZQBuAHQAZQApACAAdgAyMCkGCCsGAQUFBwIBFh1odHRwOi8vd3d3LmZpcm1hZGlnaXRhbC5nby5jcjAvBggrBgEFBQcCARYjaHR0cDovL3d3dy5taWNpdC5nby5jci9maXJtYWRpZ2l0YWwwggEpBghggTwBAQEBAzCCARswgbwGCCsGAQUFBwICMIGvHoGsAEkAbQBwAGwAZQBtAGUAbgB0AGEAIABsAGEAIABwAG8AbABpAHQAaQBjAGEAIABwAGEAcgBhACAAYQB1AHQAZQBuAHQAaQBjAGEAYwBpAG8AbgAgAGQAZQAgAHAAZQByAHMAbwBuAGEAcwAgAGYAaQBzAGkAYwBhAHMAIAAoAGMAaQB1AGQAYQBkAGEAbgBvAC8AcgBlAHMAaQBkAGUAbgB0AGUAKQ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GBQ0QSMjs/+k0nTaru6dgmoIcQR8MAVJb5FC46w/g4T4WsGzEy0pdqz94+W8tvDCj38zbWCNqlpPEF5KA2eHEQ06k29VH9JJof8aiCkGrJQTu/eSez5W3cQggyO/zTTGYnM3oKijSWjH+Vrk2xu8wgwIjAzhRpgFlNfc2pE+YWkiA/1kkhuBJdbQsCxYEQo9Ic5z4jL9s0BpqNtZbb/aDNksQb4tsqqrnHoIKe/XUjKPlH2YCteryhcWqbBfXbYuphaYRu/+mun44Wtk7YazYtOolc+W278WK7Z0msrGgFbnYczA2C1NoeThMVGyhHiR0ktU0opDaQhz/Tr0stNJRRuEwhjw92cblXfuzriJkIG1P/lLfFdxdbxEzYwlpSueoAb0gilweCqgUsJckcbTWmn5taylbVLPElUOsFzCT5RLL+nDnZMAvyk0jINsaXOJNIKs3oDa0pCz2BUL5O+WNXJeRUJfBkNY3wUfhz77hAhXl+npRTEhda+iUog/fJMS/rhZ0QPKMz7N0xH3P08bcVCXmp0A7Z5gonfQa79uPstQ9JiyIFYRRETgaQH7Zldgrbzq38+4k8XeyvdxsYciCA9lfOAHAk0VycLNDnwXM8c2TKlVVrH1lrjxlcc3knAJJcnSF9fDW30BwsxzuhVQmmRRzwsRrUYmMd/M5sU0IoF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O511HZKMqJFimCH8N4II//o6wERyfxgwahKd0NQUBrQ=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hDQnmudPAR+nwzVxU1h88ASpf67wWI8Ke2uTX7ahFdk=</DigestValue>
    </Reference>
  </SignedInfo>
  <SignatureValue>AeVJtrQio3lTP7ILyLP21avsojTnvXx1AMswwnNp+Ol/mW2h/32RhRoWqRwdWAXA/Hof4QN2qWwBcxNMCxgvCCUISq3Ivk8ToGxm7rZ9rS//wgAxCBq3VY7+O3L51g7+FA0SubBa9Bz+O1z7qFginQii5ah66FufbQz12W5KhLEbSBPSLhQIVcuG/mqPCyIhswzEOVn92YotVhpyyfacAYV+a5uKurQJme4nKVRNpw55AeXkG56DhD3EvpGw8skM6K3d58F2PShtxJzqs17uLJSN9VkIwoCIsKbZw6CB5lMTNqhhxihKoRttlPENdo4OikQ+VykO+YtAv/BQoZqILw==</SignatureValue>
  <KeyInfo>
    <X509Data>
      <X509Certificate>MIIFtzCCBJ+gAwIBAgITFAAb7ncYupzEzU11dAACABvudzANBgkqhkiG9w0BAQsFADCBmTEZMBcGA1UEBRMQQ1BKLTQtMDAwLTAwNDAxNzELMAkGA1UEBhMCQ1IxJDAiBgNVBAoTG0JBTkNPIENFTlRSQUwgREUgQ09TVEEgUklDQTEiMCAGA1UECxMZRElWSVNJT04gU0lTVEVNQVMgREUgUEFHTzElMCMGA1UEAxMcQ0EgU0lOUEUgLSBQRVJTT05BIEZJU0lDQSB2MjAeFw0yNjAyMTMxNDIyMDdaFw0zMDAyMTIxNDIyMDdaMIGzMRkwFwYDVQQFExBDUEYtMDEtMDQ2NS0wMDAyMRYwFAYDVQQEDA1TQUxBUyBaVcORSUdBMRYwFAYDVQQqEw1FREdBUiBBTlRPTklPMQswCQYDVQQGEwJDUjEXMBUGA1UEChMOUEVSU09OQSBGSVNJQ0ExEjAQBgNVBAsTCUNJVURBREFOTzEsMCoGA1UEAwwjRURHQVIgQU5UT05JTyBTQUxBUyBaVcORSUdBIChGSVJNQSkwggEiMA0GCSqGSIb3DQEBAQUAA4IBDwAwggEKAoIBAQCcLQNlddFhWEHvTOFlzWXm9JNnoUcy0hRDkkebgvAwQMBUCTXjEnBrGyA9Dy4ynv9sTE7SMrEes0pRGWwknQLWSwBraY9Azm99O6qWaElrZmc0pVVUjGlypIwIPoNEW97RoLwkN7w0gH8WZSEwnBlwI7UPsOx0K2oQlilKV8bc1omXby6KSK4DeHjcqvIM0xagL3wAGzYZ2ui2VC9zHwoqHLcai1jE3hHgtWg/t4kGWPk8SqWDl1W2xM0c+CwyrFH8xydbs7kLAUglOVihW+39KOneUKUWiW5+QLY718DZj7EOyTxj+8cn3qqss65qcToXjXR8YDWsynMP0AWNeTTlAgMBAAGjggHaMIIB1jAdBgNVHQ4EFgQU4ddVp0FPskD/Iv/prKdUjLLiQHowHwYDVR0jBBgwFoAUCUj/m1QCNt0wpG+z4i+J/l93ypkwYQYDVR0fBFowWDBWoFSgUoZQaHR0cDovL2ZkaS5zaW5wZS5maS5jci9yZXBvc2l0b3Jpby9DQSUyMFNJTlBFJTIwLSUyMFBFUlNPTkElMjBGSVNJQ0ElMjB2MigyKS5jcmwwgZgGCCsGAQUFBwEBBIGLMIGIMFwGCCsGAQUFBzAChlBodHRwOi8vZmRpLnNpbnBlLmZpLmNyL3JlcG9zaXRvcmlvL0NBJTIwU0lOUEUlMjAtJTIwUEVSU09OQSUyMEZJU0lDQSUyMHYyKDIpLmNydDAoBggrBgEFBQcwAYYcaHR0cDovL29jc3Auc2lucGUuZmkuY3Ivb2NzcDAOBgNVHQ8BAf8EBAMCBsAwPQYJKwYBBAGCNxUHBDAwLgYmKwYBBAGCNxUIhcTqW4LR4zWVkRuC+ZcYhqXLa4F/gbnScoGev3gCAWQCAQcwEwYDVR0lBAwwCgYIKwYBBQUHAwQwGwYJKwYBBAGCNxUKBA4wDDAKBggrBgEFBQcDBDAVBgNVHSAEDjAMMAoGCGCBPAEBAQECMA0GCSqGSIb3DQEBCwUAA4IBAQBL/MlUgGNGsFYxovmqIhsvnks9OkJJr3GIzFceFX62Micvm1tHx2g7aHaZ/KMjaX6T3fOIVkW52bhwme0w80Wj8eu/yzIDP39ku0IVhAZQgNn9YX+jD4XXAC6fSJvl3Za4ItTIPUdeDbN6OqzqT16KjXUysvrlhkgIhRSfSnTX9c1dSs2j+fZ2Lggdelv79H6QR3zBj6DBzxwwhJdh5TIYbrcnCdt5nZKGvLUe1bNZ7sJ7mVv9S8q392gEgHpAY/HumkiZOEl9IIFXqT3nK0YuXfjh5+l01YcvRLZRzI5iAAp930CR79poBdapr9mALRcEeqCSeStxFQp8NJRTM7xU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workbook.xml?ContentType=application/vnd.openxmlformats-officedocument.spreadsheetml.sheet.main+xml">
        <DigestMethod Algorithm="http://www.w3.org/2001/04/xmlenc#sha256"/>
        <DigestValue>UJbSf/UjFtTwLR2Uo8oLClmyLfbecU42EeblA8Bilb4=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sheets/sheet2.xml?ContentType=application/vnd.openxmlformats-officedocument.spreadsheetml.worksheet+xml">
        <DigestMethod Algorithm="http://www.w3.org/2001/04/xmlenc#sha256"/>
        <DigestValue>08uEkwNeOmt2KjV8yzJK12kG9FIqwl/HajvMh4qjdgM=</DigestValue>
      </Reference>
      <Reference URI="/xl/worksheets/sheet1.xml?ContentType=application/vnd.openxmlformats-officedocument.spreadsheetml.worksheet+xml">
        <DigestMethod Algorithm="http://www.w3.org/2001/04/xmlenc#sha256"/>
        <DigestValue>H2Y6B+BJncpoyrdKMIbe+ylGdJ7/Km/HVqjSsbWTa0A=</DigestValue>
      </Reference>
      <Reference URI="/xl/calcChain.xml?ContentType=application/vnd.openxmlformats-officedocument.spreadsheetml.calcChain+xml">
        <DigestMethod Algorithm="http://www.w3.org/2001/04/xmlenc#sha256"/>
        <DigestValue>UjFMf1Fc9d3HKU/qnKTuggOHN5MMBhHJn363mw+fxpU=</DigestValue>
      </Reference>
      <Reference URI="/xl/sharedStrings.xml?ContentType=application/vnd.openxmlformats-officedocument.spreadsheetml.sharedStrings+xml">
        <DigestMethod Algorithm="http://www.w3.org/2001/04/xmlenc#sha256"/>
        <DigestValue>dsxvMxPXapSPMq39XPor/2cr2LxFd4sfVPbUihpdkvg=</DigestValue>
      </Reference>
      <Reference URI="/xl/styles.xml?ContentType=application/vnd.openxmlformats-officedocument.spreadsheetml.styles+xml">
        <DigestMethod Algorithm="http://www.w3.org/2001/04/xmlenc#sha256"/>
        <DigestValue>09sVCpN6N7h6ypViB9oei2EPlbFsRjFh9QginVSg5Xw=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2026-10-22T22:54:12Z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2026-10-22T22:54:12Z</xd:SigningTime>
          <xd:SigningCertificate>
            <xd:Cert>
              <xd:CertDigest>
                <DigestMethod Algorithm="http://www.w3.org/2001/04/xmlenc#sha256"/>
                <DigestValue>6dahGEbCnytOju/c0NJzA8RuHPPGxlmEjHaPxwREJnQ=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446024408569167213931145915491514031506452087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L3wYJKoZIhvcNAQcCoIIL0DCCC8wCAQMxDzANBglghkgBZQMEAgEFADBzBgsqhkiG9w0BCRABBKBkBGIwYAIBAQYIYIE8AQEBAQUwMTANBglghkgBZQMEAgEFAAQgAe9hcWMSordeoaIegDhAaz6iUzE1u94ZuGA4Z5pkjy0CBACzzHYYDzIwMjYxMDIyMjI1NDE3WjAEgAIB9AEB/6CCCFAwgghMMIIGNKADAgECAhNpAAAACbi5AU23Q7a3AAEAAAAJMA0GCSqGSIb3DQEBDQUAMIGAMRkwFwYDVQQFExBDUEotMi0xMDAtMDk4MzExMQswCQYDVQQGEwJDUjEPMA0GA1UEChMGTUlDSVRUMQ0wCwYDVQQLEwREQ0ZEMTYwNAYDVQQDEy1DQSBQT0xJVElDQSBTRUxMQURPIERFIFRJRU1QTyAtIENPU1RBIFJJQ0EgdjIwHhcNMjYwMjA5MDAwODE5WhcNMzQwMjA5MDAxODE5WjB0MRkwFwYDVQQFExBDUEotNC0wMDAtMDA0MDE3MQswCQYDVQQGEwJDUjEkMCIGA1UEChMbQkFOQ08gQ0VOVFJBTCBERSBDT1NUQSBSSUNBMQ0wCwYDVQQLEwQwMDAxMRUwEwYDVQQDEwxUU0EgU0lOUEUgdjQwggGiMA0GCSqGSIb3DQEBAQUAA4IBjwAwggGKAoIBgQDAjWN4ZPQi22vV6y8oFlTUlNLTr00sZ5wlAkymabuyDvG/TJ8as+ALO9DBpO0RM9KXtdkl/Po5w25TLfLp+Nonq+krQLo0mtHed5457Fgh8f4ljpVomG2N9fZultqFyIyxC3xqphLIHYuZiijgevHAlw4YLMBnfHvp7o7MRqAmiDejKp8wnj3ufW2hkOxy8AC8CWukjC6Ds1m3PGnPYbfSSXz1TJggoHWDk+ExB3O7V/QsSF2VnJXdS/W2ZdUogPb/PB10aSsdPJsJjOnKhNLQJy1lBUDh0PuvJ7Dpz+8XCQ3Sp1IKHgxz/4WJV/k7ZUbvo1d1eE9EFb9Av6F2m1piavX4Py7bX9rlSft+cdgWbxYWif+x8ZjAz4T/9EDWlYiOMfvOG3ivrAAC6asgdUKIFDsk6SsVjx/j5jTIJ7EE8WiLOa1ZVSn0k39K2kWMdD4pyP1cJxfvyJt3zjugOrXyj3c08qbuboOU/e+LK37o3DMPbhCtK9FvV28SMubOXcMCAwEAAaOCA0gwggNEMIG6BgNVHSAEgbIwga8wgawGCGCBPAEBAQEFMIGfMHAGCCsGAQUFBwICMGQeYgBJAG0AcABsAGUAbQBlAG4AdABhACAAbABhACAAQQB1AHQAbwByAGkAZABhAGQAIABkAGUAIABFAHMAdABhAG0AcABhAGQAbwAgAGQAZQAgAFQAaQBlAG0AcABvACAAdgA0MCsGCCsGAQUFBwIBFh9odHRwOi8vdHNhLnNpbnBlLmZpLmNyL3RzYWh0dHAvMBYGA1UdJQEB/wQMMAoGCCsGAQUFBwMIMA4GA1UdDwEB/wQEAwIGwDAdBgNVHQ4EFgQU4jNYdaLjiH5fMVxSorIuvtUsCZ4wHwYDVR0jBBgwFoAUB3DVMuPWrEYZI7G0OQex/r93JdkwgfoGA1UdHwSB8jCB7zCB7KCB6aCB5oZuaHR0cDovL3d3dy5maXJtYWRpZ2l0YWwuZ28uY3IvcmVwb3NpdG9yaW8vQ0ElMjBQT0xJVElDQSUyMFNFTExBRE8lMjBERSUyMFRJRU1QTyUyMC0lMjBDT1NUQSUyMFJJQ0ElMjB2MigxKS5jcmyGdGh0dHA6Ly93d3cubWljaXQuZ28uY3IvZmlybWFkaWdpdGFsL3JlcG9zaXRvcmlvL0NBJTIwUE9MSVRJQ0ElMjBTRUxMQURPJTIwREUlMjBUSUVNUE8lMjAtJTIwQ09TVEElMjBSSUNBJTIwdjIoMSkuY3JsMIIBEAYIKwYBBQUHAQEEggECMIH/MHoGCCsGAQUFBzAChm5odHRwOi8vd3d3LmZpcm1hZGlnaXRhbC5nby5jci9yZXBvc2l0b3Jpby9DQSUyMFBPTElUSUNBJTIwU0VMTEFETyUyMERFJTIwVElFTVBPJTIwLSUyMENPU1RBJTIwUklDQSUyMHYyKDEpLmNydDCBgAYIKwYBBQUHMAKGdGh0dHA6Ly93d3cubWljaXQuZ28uY3IvZmlybWFkaWdpdGFsL3JlcG9zaXRvcmlvL0NBJTIwUE9MSVRJQ0ElMjBTRUxMQURPJTIwREUlMjBUSUVNUE8lMjAtJTIwQ09TVEElMjBSSUNBJTIwdjIoMSkuY3J0MAwGA1UdEwEB/wQCMAAwDQYJKoZIhvcNAQENBQADggIBAC/8lB9QYq1EX/mq5ngvonTL8GaoFPeNYj+Nzt23XQwDDVdAHCaYpusTNz1McgM+tMAA9kI8Q5F7We9gk2Dwnu6d0V+PyA78B26Ejg91JcHLdJoN9r6OF7fE78w1ldbI+7JXwIzmc4l7hCXNHQAwkGAnHcP85rRrErmDagqO6HGBvuEQ4hjweGp1nm/X5NMyGwRygKdar2m8WFHynWABapvTCv87KQabu7Wx6x3b9zAQfC2IOtxkN0us9QmhRkloCQDLLR5CHGs0r+/ByCA4IU7hD2+6HitWq6AfnIyneQsBidUjqRvLzua6RccBgqZl8u0nvX6yuatBtB1suwx0KD7ese+3ScTlwsAwCclcQcFvbS7CqPKFcmmcULxJbg3mWHVJJcRNn9wrucHYcJxhwbFWXOrw9xTeEfUO7Ypal77FjEoTt0CMBUZfejcoZcIQpg56W6/mFS4djbu5sCdmQtISqfO6BNK07Sq6r6VonJ6agKPiahTsFRYy5Pcke2HaoLlauZsONCc4A60x5mBxHiOaFVbggVPvXZJmtaBnEuGRHHV9YCxjTDu7sbFNO8nMT9f73G9lLp1jhLTeuWBFko7rjkCmfehof2gexNNVYYgXBppoRm/wkWf1HXz39yZpaq/wSIs6qyYUX2foVg/ivDXkvPyududqYYpmdWnkM1bnMYIC6zCCAucCAQEwgZgwgYAxGTAXBgNVBAUTEENQSi0yLTEwMC0wOTgzMTExCzAJBgNVBAYTAkNSMQ8wDQYDVQQKEwZNSUNJVFQxDTALBgNVBAsTBERDRkQxNjA0BgNVBAMTLUNBIFBPTElUSUNBIFNFTExBRE8gREUgVElFTVBPIC0gQ09TVEEgUklDQSB2MgITaQAAAAm4uQFNt0O2twABAAAACTANBglghkgBZQMEAgEFAKCBpDAaBgkqhkiG9w0BCQMxDQYLKoZIhvcNAQkQAQQwHAYJKoZIhvcNAQkFMQ8XDTI2MTAyMjIyNTQxN1owLwYJKoZIhvcNAQkEMSIEIArPBAkkk3WJk1+50WTf8UO+BD8nuIXCkU3IOEsEvLvQMDcGCyqGSIb3DQEJEAIvMSgwJjAkMCIEIFkYXkhUnJdJk4qq0X6Zuo+JmF5tyr+BTNLv2m8XvIAGMA0GCSqGSIb3DQEBAQUABIIBgDkn35aV2vt9c70N20lkmrU5IdapmZnbFXOzj2VuQR95uTAn970Wa+/zYKhMN+mTp5qgusxSvV77HRLbxovjllBVD5F+umyAaiCXxi6VbvukjaMqFotLUdgDOayPPNltuZAkMVEAIMn7fLNi8rFb11K74H4gdPrtH559ZleDpEhPI/VtQIycEwTBCIqQYG1BZ0lP6W8B+6oId0G4b7qfioOqr5WzJb/y9wJCfgN06h1wsjRgCLMfQQ+HQ9cMLqnqob0parmNOFVe/zjol22POkDLX6pdAmsRT/iNu0qaX2YYsG4rpcY9CpAxMjYKRyce0pft6n63TGUSQFb9d08KhvbRlwlBlpKp/faS2ea9j2DExTkcIAa9T2tSSvDYaEYJ2Bjrmo2mdTRQZrGDi7cd0HRFu2EVUjsBnqlErb8sZ7qu8pvs65MVNVdUs/KjGP/rVrLb22UABpiqabX0FKQyYa2IvaKYykN0+MYD5vXpZKOxWwr1Qau8HdPbrTAK+zlI9w==</xd:EncapsulatedTimeStamp>
          </xd:SignatureTimeStamp>
          <TimeStampValidationData xmlns="http://uri.etsi.org/01903/v1.4.1#">
            <xd:CertificateValues>
              <xd:EncapsulatedX509Certificate>MIILtDCCCZygAwIBAgITTgAAAAUArmhSEiBQdgAAAAAABTANBgkqhkiG9w0BAQ0FADBzMRkwFwYDVQQFExBDUEotMi0xMDAtMDk4MzExMQ0wCwYDVQQLEwREQ0ZEMQ8wDQYDVQQKEwZNSUNJVFQxCzAJBgNVBAYTAkNSMSkwJwYDVQQDEyBDQSBSQUlaIE5BQ0lPTkFMIC0gQ09TVEEgUklDQSB2MjAeFw0yNjAyMDgxNzAyMzFaFw0zODAyMDgxNzEyMzFaMIGAMRkwFwYDVQQFExBDUEotMi0xMDAtMDk4MzExMQswCQYDVQQGEwJDUjEPMA0GA1UEChMGTUlDSVRUMQ0wCwYDVQQLEwREQ0ZEMTYwNAYDVQQDEy1DQSBQT0xJVElDQSBTRUxMQURPIERFIFRJRU1QTyAtIENPU1RBIFJJQ0EgdjIwggIiMA0GCSqGSIb3DQEBAQUAA4ICDwAwggIKAoICAQDu4BVolSMev3YSvXmhslucxCANsiAYN56iczM3C8tzzht8AsjMRPDNYHP90h2kZIF9ryTL3wqe+0JeuH2iOsV09wfv7NcKZAjs7k6dGPCajK0xAlwgJ9Yc1I0Z+coGwbXWCLPPsEbyv4snCe3kj2DbU6e0+dYi39RusI2gfiEC2sbzlXw2RBQNxs/SKWkeCrQ/8IdET+0hSBki7s5haUbnCPr9RZ49N20aAdBg8d6NSfRWSFMtx70ggJOIy4MERkRonJKo1dWJrfGnLGEVgWlz1NoyFtD9CXkfVQ2bqBRfQH38yt7QHiVYLwtu9hL6IoQ+jOQ41BRcFjdnVHq3HY8/QtYPdyFmnyoa7HjucpBq7X5x5k3fREqdCzeuk9PILnfPKpohWRXGnDDPT6XIKe6sREtNa3cSNyXlK0BC9ZvPmkam0HtH6eWGp30zzAGj/ZpM2VPoLZ0MfoVM/nNs/7yLl6lto6FqOiqNyI7iN0YaZFSE2oyWB7MW17/AZmDEYJrep3pT8YDis6izVWNyUiEMueJxJfSRrlD+jsQQuNpOC5D/PLKtedVKIeJNr9qdxd6htiH/i8iebTuAJ2EfQVcm9v8Sqx28k42xLwn/eEC4ihTgLs1/ZR3f7HRN343Pz2BdKM5sBU7nDhIodV0ZaVq4OoQ+47Hk4iYOLgBhW9q3pwIDAQABo4IGMTCCBi0wEgYJKwYBBAGCNxUBBAUCAwEAATAjBgkrBgEEAYI3FQIEFgQUbwVZmbLetqL+OEcfTvY06BOoisgwHQYDVR0OBBYEFAdw1TLj1qxGGSOxtDkHsf6/dyXZMIIDuQYDVR0gBIIDsDCCA6wwggESBgdggTwBAQEBMIIBBTCBpgYIKwYBBQUHAgIwgZkegZYASQBtAHAAbABlAG0AZQBuAHQAYQAgAGwAYQAgAFAAbwBsAGkAdABpAGMAYQAgAGQAZQAgAGwAYQAgAFIAYQBpAHoAIABDAG8AcwB0AGEAcgByAGkAYwBlAG4AcwBlACAAZABlACAAQwBlAHIAdABpAGYAaQBjAGEAYwBpAG8AbgAgAEQAaQBnAGkAdABhAGwAIAB2ADIwKQYIKwYBBQUHAgEWHWh0dHA6Ly93d3cuZmlybWFkaWdpdGFsLmdvLmNyMC8GCCsGAQUFBwIBFiNodHRwOi8vd3d3Lm1pY2l0LmdvLmNyL2Zpcm1hZGlnaXRhbDCCAVkGCGCBPAEBAQEBMIIBSzCB7AYIKwYBBQUHAgIwgd8egdwASQBtAHAAbABlAG0AZQBuAHQAYQAgAGwAYQAgAFAAbwBsAGkAdABpAGMAYQAgAGMAbwBtAG8AIABDAEEAIABFAG0AaQBzAG8AcgBhACAAcABhAHIAYQAgAFMAZQBsAGwAYQBkAG8AIABkAGUAIABUAGkAZQBtAHAAbwAgAHAAZQByAHQAZQBuAGUAYwBpAGUAbgB0AGUAIABhACAAbABhACAAUABLAEkAIABOAGEAYwBpAG8AbgBhAGwAIABkAGUAIABDAG8AcwB0AGEAIABSAGkAYwBhACAAdgAyMCkGCCsGAQUFBwIBFh1odHRwOi8vd3d3LmZpcm1hZGlnaXRhbC5nby5jcjAvBggrBgEFBQcCARYjaHR0cDovL3d3dy5taWNpdC5nby5jci9maXJtYWRpZ2l0YWwwggE1BghggTwBAQEBBTCCAScwgcgGCCsGAQUFBwICMIG7HoG4AEkAbQBwAGwAZQBtAGUAbgB0AGEAIABsAGEAIABQAG8AbABpAHQAaQBjAGEAIABkAGUAIABTAGUAbABsAGEAZABvACAAZABlACAAVABpAGUAbQBwAG8AIABkAGUAbAAgAFMAaQBzAHQAZQBtAGEAIABOAGEAYwBpAG8AbgBhAGwAIABkAGUAIABDAGUAcgB0AGkAZgBpAGMAYQBjAGkAbwBuACAARABpAGcAaQB0AGEAbA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KxFWWb8rz9bQEz9o7mwbxUEObKAUnZQdZhwI5O0cpapWx2P7LNLXPlG7hpbq+1f02L8byo1uZuPxGaUf6Mcoao7Ivan4D8VhdI4N87h9Xb6K6j4M99TvUbbDSVzDglBQkJtvMxuFjuZoiU7+1yXd9qUZZIBhdEAuUwJrhZS8PdqwIGn9mN/G6e/MWHF0YpVFbHNXHWIc8Ja91txrULfK/rf33EWzTQl5cGd9RBlCcdZiCiMNort41kxoaid4cCYOan3yh51CCS8d0l8nB/SD7cP0A1gnl6Hf2ot554MZcTaNsRmsjLZEv5Awi7idSGZvn4ku45D3ao6l7dA6N24czaekPrMCNdC5NlYoV9jbHPqvVYLaCFa0jjwT8BSmebVUULHgbrwksLghiTPqVWBIo4AeXUpQHmd+LBDCEVU/JPSow6J+qTgsZtY6rV9IthSvZziJnXQXp/7ox0URGSVLBRY8cn9Gvet41EPbiU/XqSNkHG9u7tsIdwt8rQW0hGm0hVMJRCNxhEYFwzpSPLDdIcvs8n5+0MljN7do2nb/JPAV8ZAxePvqjPNVw9mUl+mUzEyIRJ6EH3PBPXDcAJxerfMFpqAbfrvecr2JrQXJVlPZ9zXoGr5mpnRnoXPBH7iyEpCPr7lziWEP8f+shEcfkYHMcmRIiqJpXcOFw+ljlEi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jCCARYCAQEwDQYJKoZIhvcNAQENBQAwgYAxGTAXBgNVBAUTEENQSi0yLTEwMC0wOTgzMTExCzAJBgNVBAYTAkNSMQ8wDQYDVQQKEwZNSUNJVFQxDTALBgNVBAsTBERDRkQxNjA0BgNVBAMTLUNBIFBPTElUSUNBIFNFTExBRE8gREUgVElFTVBPIC0gQ09TVEEgUklDQSB2MhcNMjYxMDAxMTYzNjQ2WhcNMjYxMjAyMDQ1NjQ2WqBhMF8wHwYDVR0jBBgwFoAUB3DVMuPWrEYZI7G0OQex/r93JdkwEgYJKwYBBAGCNxUBBAUCAwEAATAKBgNVHRQEAwIBSjAcBgkrBgEEAYI3FQQEDxcNMjYxMjAxMTY0NjQ2WjANBgkqhkiG9w0BAQ0FAAOCAgEA1l+qKro9rvlbcleoShPMRAJ/eWg45AYWIt9piTfURo4xGgJ74pfMOL5o3lZfi7wziRswls+xR94AlpbQLar5mXfODqPMJV4QYyTnmvvGR3dPT/8Irx1pW8gDzbHb/p8CzDBAXEQWfXefotDfPy/AIAgv4UVbYPTowwvv5KHobRGSnrYULKa2hrFXQ63jaj16tBJ1MWtvUHJUknZCh5jW3Snhllw6i532EH8QpIN2CB8dI6pnsBtW6XNL2BtAhlzQBASiU1LxIepq43gB5UPHVbmwOxzhqXHCA/aNZXuDEq7veZD1+/RecHxdkwbx42wEZjwVGm1f7n8E7YpNPljI8TWn57ZAH5vv77iLvlwKXOObI6ZVRPKhzlUyuhQ44sMzVJ9HjsPTzx5HuYS5wTEhU6I2dAMbDCswNuhKtEukHbnviQplZPga0h6OWKHpbE4bMR3QdIpN2wVhe7yoT0SShojnl379dontjkFDWP9iDeNlKmWcgM6YaFAFNJny/lRs0PLPyzbKL5Pt/VRWpFkX+QuJz3G4729aGe4+rmWve0YxRPU2uVzetzgRm1suHsEbjpSX1h4hepEfgwSEQwE49zTgaffkz3aWqLUj3l4G7avSZ3s1+Plw3/9tiKOsVaLVBeEUGGJWQCPG8TX/wxSF5C/kuce2BwsN2jkrSVkYy+I=</xd:EncapsulatedCRLValue>
  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nsp/xv2MUIPoFvwKuu9WhJG0Tvyl8+GI5Nvf4JI02Jg=</DigestValue>
                </xd:DigestAlgAndValue>
                <xd:CRLIdentifier>
                  <xd:Issuer>SERIALNUMBER=CPJ-2-100-098311,C=CR,O=MICITT,OU=DCFD,CN=CA POLITICA PERSONA FISICA - COSTA RICA v2</xd:Issuer>
                  <xd:IssueTime>2026-10-01T16:27:14Z</xd:IssueTime>
                  <xd:Number>77</xd:Number>
                </xd:CRLIdentifier>
              </xd:CRLRef>
              <xd:CRLRef>
                <xd:DigestAlgAndValue>
                  <DigestMethod Algorithm="http://www.w3.org/2001/04/xmlenc#sha256"/>
                  <DigestValue>71YDwy898FGwagL1+ZfM+WIjtZsvVrsoAeGznI6rxic=</DigestValue>
                </xd:DigestAlgAndValue>
                <xd:CRLIdentifier>
                  <xd:Issuer>SERIALNUMBER=CPJ-2-100-098311,OU=DCFD,O=MICITT,C=CR,CN=CA RAIZ NACIONAL - COSTA RICA v2</xd:Issuer>
                  <xd:IssueTime>2026-10-01T17:11:46Z</xd:IssueTime>
                  <xd:Number>41</xd:Number>
                </xd:CRLIdentifier>
              </xd:CRLRef>
            </xd:CRLRefs>
            <xd:OCSPRefs>
              <xd:OCSPRef>
                <xd:OCSPIdentifier>
                  <xd:ResponderID>
                    <xd:ByKey>yYwpO69tqCE3FtXjEr7g71qBMjU=</xd:ByKey>
                  </xd:ResponderID>
                  <xd:ProducedAt>2026-10-22T22:54:17Z</xd:ProducedAt>
                </xd:OCSPIdentifier>
                <xd:DigestAlgAndValue>
                  <DigestMethod Algorithm="http://www.w3.org/2001/04/xmlenc#sha256"/>
                  <DigestValue>WnN0dof3d7mnAE8ZYZYHTKLqK41goOCtAaRrS28o0bI=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EwMDExNjI3MTRaFw0yNjEyMDIwNDQ3MTRaoF8wXTAfBgNVHSMEGDAWgBRonWk2y4Rue+qTYRn/WDAd1f9cyzAQBgkrBgEEAYI3FQEEAwIBADAKBgNVHRQEAwIBTTAcBgkrBgEEAYI3FQQEDxcNMjYxMjAxMTYzNzE0WjANBgkqhkiG9w0BAQ0FAAOCAgEAvwZppYGxxZWpjOySj6/mMeF2W2PWUDjHnnAnnZNUBJIrmulKZrQG8TxszZY3tfSSpv4QlgCBWSiPBD6uRmxyQaGldd8cQ/470/FIuoujuvLbDmLdDeHFg48v0O0gdmwXqsWX65y9tmPVJXA95yJ04a8bM2kisWqG3cD10s9IkXhwtHAFzmGREo7OU6Tcegt2RzDEOHzsGIYfYkGvEzZmZM4devS7tZrU+DMpl6RRBblauAcKdTbenBiicxBBOuQEhGdZ0ntWfAsVyCiRq6PgvziLm6/K1kp2a7L0GzjOuJs8lVWjtxMKkYMJC++JM+SWO0DK9eXWb1Rg5YqTW+hV+MpBC1hUHbTM9StRPOUfPTMKKr+hVuxRMSjABkMuvRcWbYBNwxmNTg6OYU/QonYeFw6Gn2Ze6ibIDTJUh6in/2H7jhk7DKc5m9gA0SYd5v3jkpZmhmkb4InKBOwD/3IL3mExPojQE4jN/bEV4+sX83q4+tOO3oiSSGm+ENghSqmfoOqDWQeWXv77zREoyWm27biH4RaC6xPGZRjoYiK/BGWwoNysf2yQ5Ma1V3KRtMyPBVOegF18NlrUYsMFMrx2TNwincLnA/dn3qqLKvzvMvePo/XHM7F0vC6d2UjCLXK6DML3eyIyCg+4PeRrs92Sj5jU9Dxqi0YqpBsVdpLPx8g=</xd:EncapsulatedCRLValue>
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</xd:CRLValues>
            <xd:OCSPValues>
              <xd:EncapsulatedOCSPValue>MIIHlQoBAKCCB44wggeKBgkrBgEFBQcwAQEEggd7MIIHdzCBxaIWBBTJjCk7r22oITcW1eMSvuDvWoEyNRgPMjAyNjEwMjIyMjU0MTdaMIGZMIGWMEwwCQYFKw4DAhoFAAQUzgxHzN03kqP+e9oD7BphnZQwSGIEFAlI/5tUAjbdMKRvs+Ivif5fd8qZAhMUABvudxi6nMTNTXV0AAIAG+53gAAYDzIwMjYxMDIyMjEyNTEzWqARGA8yMDI2MTAyNDA5NDUxM1qhIDAeMBwGCSsGAQQBgjcVBAQPFw0yNjEwMjMyMTM1MTNaMA0GCSqGSIb3DQEBCwUAA4IBgQAJds9mbipJhTvCqN2aBziSm+OmcPiN+VO7yuFo8HZkbRkFoEBvvyqeNWr/HBhrRhqvT1fSaDFo2epOWelxU0DTH4RnSwHEYFJ9J9OjEiCVBiXPVWonsZgj3rOlaPGXEI6W0hnKDK2VTwpRwLJ1TYQHsrJrt1OQfeTvAC0OyqCjpeMDfSFVFHtvgaTNU2AciKIeQax0jOOx6Xy9XEomma46vb7WvXckASM4h16qjl86UhVJEVW7whHSHMbxF2jS3ZoqOfzPvmqwMpF+Hhunidvs5pJeTbhiVJy83WYlBQVwWzH1UjZW4HWBrskOU6vdg+0UHJq7lbMdPKj533ZlOhLsFs6UR1ymxtndOYOmnEQsutcU8SaUwmZOTah0oQ5V7ySm/P9kjTG6alaw60McmJ/J7MuSbdNsGK2XjWVW1WHUGYR7n7BLEAzNQiyx+EltR+bS0uID3mrVUB5nvNHuut621Y0EhCoKegWysKYzkIu3q45C0veizXULINXJR97AQpWgggUXMIIFEzCCBQ8wggP3oAMCAQICExQAH2I+NFYSBNhj0kwAAwAfYj4wDQYJKoZIhvcNAQELBQAwgZkxGTAXBgNVBAUTEENQSi00LTAwMC0wMDQwMTcxCzAJBgNVBAYTAkNSMSQwIgYDVQQKExtCQU5DTyBDRU5UUkFMIERFIENPU1RBIFJJQ0ExIjAgBgNVBAsTGURJVklTSU9OIFNJU1RFTUFTIERFIFBBR08xJTAjBgNVBAMTHENBIFNJTlBFIC0gUEVSU09OQSBGSVNJQ0EgdjIwHhcNMjYxMDE2MTU0ODA0WhcNMjYxMDMwMTU0ODA0WjAeMRwwGgYDVQQDExNTSS1BUE9DUy0xMDEuZmRpLmNyMIIBojANBgkqhkiG9w0BAQEFAAOCAY8AMIIBigKCAYEA193JlVSfEXC4yVdDaCbndNMYnfoporzBPfHBb8n/c3dMroaaaZ7tBmNtNdeYwbE/wZoY3mdlL5Ytlrytbzix5qeD30C562lhsph+tns+NKnthsJbT6F1l93ACXl2jRIAkdOcnOrRe+PY7F5xL0rrbjJezlPLbV/m2G50f02EIvd2uinBIkNhFCjgk/q5dIAsqvHwRwkTr1KS7YsXIqm4qDvDTDBKMVPOLpQAWCB+tK4weHxSlF3OlBtjSOM2xThml7ekRArIeQ8HSVCZQoy0dBw2FxmK9UmPl0618+PTmTSvVqiyfjGq2amCbP9L1TgE8fKFo1aGuBmG8D/zv5xYfdQiIoODtOmlFoh8ClfZB505TdHiq8uYnNz+6rN5gcY72zk/tHDplir52EqoxcfOghB2N6a06R3cG7dPSoOZ5dLNWJl14lZisxjHiondGwDuFGTq5WIYhx/vyWCiTH54X1NNDVIsRFsf62IRBlW+U8AHOQ3NiQYIK4xKqzdTcErFAgMBAAGjggFIMIIBRDA9BgkrBgEEAYI3FQcEMDAuBiYrBgEEAYI3FQiFxOpbgtHjNZWRG4L5lxiGpctrgX+D9vx3gbjxMwIBZAIBCTATBgNVHSUEDDAKBggrBgEFBQcDCTAOBgNVHQ8BAf8EBAMCB4AwGwYJKwYBBAGCNxUKBA4wDDAKBggrBgEFBQcDCTAPBgkrBgEFBQcwAQUEAgUAMB8GA1UdIwQYMBaAFAlI/5tUAjbdMKRvs+Ivif5fd8qZMB0GA1UdDgQWBBTJjCk7r22oITcW1eMSvuDvWoEyNTAeBgNVHREEFzAVghNTSS1BUE9DUy0xMDEuZmRpLmNyMFAGCSsGAQQBgjcZAgRDMEGgPwYKKwYBBAGCNxkCAaAxBC9TLTEtNS0yMS0zMjM5NTUwODc4LTc1Mzc5OTczOS0xNzU2NjAxNTAzLTEwNzEzMzANBgkqhkiG9w0BAQsFAAOCAQEAD/zkMOFe/Z8C/jQBQuU57xqsZfuKmbPoFyuwTn/HP3Uwl+VqUBKT/xTLQA57my3esBQnLp1GjmY02cuSzoMd4FBzj4n/tOysZJIuBKaxGzP3F+GmLi0MsIFWXNWYXkDuZ+utYhenYisODFQ3p8sUagYDdzWdaoYlI7+2p0K33YT4mcb3cc0ZM38hRnUbXXfYmdQE7kyo7Ev2vz2ubCUVlJeFVz8kcGDKkeMbFLDZnqNln2IqzA2Ghf7FTz1+WlSUBLVFbwUvVZmAy6RFf57K6BIZSkhWiGt68LfxbVRf+gsahlrEUp0FxzIeJeE3kCPfs1OvoPHrh0TuexMVN/kgag==</xd:EncapsulatedOCSPValue>
            </xd:OCSPValues>
          </xd:RevocationValues>
          <xd:SigAndRefsTimeStamp>
            <CanonicalizationMethod Algorithm="http://www.w3.org/TR/2001/REC-xml-c14n-20010315"/>
            <xd:EncapsulatedTimeStamp>MIIL3wYJKoZIhvcNAQcCoIIL0DCCC8wCAQMxDzANBglghkgBZQMEAgEFADBzBgsqhkiG9w0BCRAB
BKBkBGIwYAIBAQYIYIE8AQEBAQUwMTANBglghkgBZQMEAgEFAAQg1EhHPGvymrHB8vkCvzt4imdS
og8I2J8CX9XcmmFgun4CBACzzHgYDzIwMjYxMDIyMjI1NDE3WjAEgAIB9AEB/6CCCFAwgghMMIIG
NKADAgECAhNpAAAACbi5AU23Q7a3AAEAAAAJMA0GCSqGSIb3DQEBDQUAMIGAMRkwFwYDVQQFExBD
UEotMi0xMDAtMDk4MzExMQswCQYDVQQGEwJDUjEPMA0GA1UEChMGTUlDSVRUMQ0wCwYDVQQLEwRE
Q0ZEMTYwNAYDVQQDEy1DQSBQT0xJVElDQSBTRUxMQURPIERFIFRJRU1QTyAtIENPU1RBIFJJQ0Eg
djIwHhcNMjYwMjA5MDAwODE5WhcNMzQwMjA5MDAxODE5WjB0MRkwFwYDVQQFExBDUEotNC0wMDAt
MDA0MDE3MQswCQYDVQQGEwJDUjEkMCIGA1UEChMbQkFOQ08gQ0VOVFJBTCBERSBDT1NUQSBSSUNB
MQ0wCwYDVQQLEwQwMDAxMRUwEwYDVQQDEwxUU0EgU0lOUEUgdjQwggGiMA0GCSqGSIb3DQEBAQUA
A4IBjwAwggGKAoIBgQDAjWN4ZPQi22vV6y8oFlTUlNLTr00sZ5wlAkymabuyDvG/TJ8as+ALO9DB
pO0RM9KXtdkl/Po5w25TLfLp+Nonq+krQLo0mtHed5457Fgh8f4ljpVomG2N9fZultqFyIyxC3xq
phLIHYuZiijgevHAlw4YLMBnfHvp7o7MRqAmiDejKp8wnj3ufW2hkOxy8AC8CWukjC6Ds1m3PGnP
YbfSSXz1TJggoHWDk+ExB3O7V/QsSF2VnJXdS/W2ZdUogPb/PB10aSsdPJsJjOnKhNLQJy1lBUDh
0PuvJ7Dpz+8XCQ3Sp1IKHgxz/4WJV/k7ZUbvo1d1eE9EFb9Av6F2m1piavX4Py7bX9rlSft+cdgW
bxYWif+x8ZjAz4T/9EDWlYiOMfvOG3ivrAAC6asgdUKIFDsk6SsVjx/j5jTIJ7EE8WiLOa1ZVSn0
k39K2kWMdD4pyP1cJxfvyJt3zjugOrXyj3c08qbuboOU/e+LK37o3DMPbhCtK9FvV28SMubOXcMC
AwEAAaOCA0gwggNEMIG6BgNVHSAEgbIwga8wgawGCGCBPAEBAQEFMIGfMHAGCCsGAQUFBwICMGQe
YgBJAG0AcABsAGUAbQBlAG4AdABhACAAbABhACAAQQB1AHQAbwByAGkAZABhAGQAIABkAGUAIABF
AHMAdABhAG0AcABhAGQAbwAgAGQAZQAgAFQAaQBlAG0AcABvACAAdgA0MCsGCCsGAQUFBwIBFh9o
dHRwOi8vdHNhLnNpbnBlLmZpLmNyL3RzYWh0dHAvMBYGA1UdJQEB/wQMMAoGCCsGAQUFBwMIMA4G
A1UdDwEB/wQEAwIGwDAdBgNVHQ4EFgQU4jNYdaLjiH5fMVxSorIuvtUsCZ4wHwYDVR0jBBgwFoAU
B3DVMuPWrEYZI7G0OQex/r93JdkwgfoGA1UdHwSB8jCB7zCB7KCB6aCB5oZuaHR0cDovL3d3dy5m
aXJtYWRpZ2l0YWwuZ28uY3IvcmVwb3NpdG9yaW8vQ0ElMjBQT0xJVElDQSUyMFNFTExBRE8lMjBE
RSUyMFRJRU1QTyUyMC0lMjBDT1NUQSUyMFJJQ0ElMjB2MigxKS5jcmyGdGh0dHA6Ly93d3cubWlj
aXQuZ28uY3IvZmlybWFkaWdpdGFsL3JlcG9zaXRvcmlvL0NBJTIwUE9MSVRJQ0ElMjBTRUxMQURP
JTIwREUlMjBUSUVNUE8lMjAtJTIwQ09TVEElMjBSSUNBJTIwdjIoMSkuY3JsMIIBEAYIKwYBBQUH
AQEEggECMIH/MHoGCCsGAQUFBzAChm5odHRwOi8vd3d3LmZpcm1hZGlnaXRhbC5nby5jci9yZXBv
c2l0b3Jpby9DQSUyMFBPTElUSUNBJTIwU0VMTEFETyUyMERFJTIwVElFTVBPJTIwLSUyMENPU1RB
JTIwUklDQSUyMHYyKDEpLmNydDCBgAYIKwYBBQUHMAKGdGh0dHA6Ly93d3cubWljaXQuZ28uY3Iv
ZmlybWFkaWdpdGFsL3JlcG9zaXRvcmlvL0NBJTIwUE9MSVRJQ0ElMjBTRUxMQURPJTIwREUlMjBU
SUVNUE8lMjAtJTIwQ09TVEElMjBSSUNBJTIwdjIoMSkuY3J0MAwGA1UdEwEB/wQCMAAwDQYJKoZI
hvcNAQENBQADggIBAC/8lB9QYq1EX/mq5ngvonTL8GaoFPeNYj+Nzt23XQwDDVdAHCaYpusTNz1M
cgM+tMAA9kI8Q5F7We9gk2Dwnu6d0V+PyA78B26Ejg91JcHLdJoN9r6OF7fE78w1ldbI+7JXwIzm
c4l7hCXNHQAwkGAnHcP85rRrErmDagqO6HGBvuEQ4hjweGp1nm/X5NMyGwRygKdar2m8WFHynWAB
apvTCv87KQabu7Wx6x3b9zAQfC2IOtxkN0us9QmhRkloCQDLLR5CHGs0r+/ByCA4IU7hD2+6HitW
q6AfnIyneQsBidUjqRvLzua6RccBgqZl8u0nvX6yuatBtB1suwx0KD7ese+3ScTlwsAwCclcQcFv
bS7CqPKFcmmcULxJbg3mWHVJJcRNn9wrucHYcJxhwbFWXOrw9xTeEfUO7Ypal77FjEoTt0CMBUZf
ejcoZcIQpg56W6/mFS4djbu5sCdmQtISqfO6BNK07Sq6r6VonJ6agKPiahTsFRYy5Pcke2HaoLla
uZsONCc4A60x5mBxHiOaFVbggVPvXZJmtaBnEuGRHHV9YCxjTDu7sbFNO8nMT9f73G9lLp1jhLTe
uWBFko7rjkCmfehof2gexNNVYYgXBppoRm/wkWf1HXz39yZpaq/wSIs6qyYUX2foVg/ivDXkvPyu
dudqYYpmdWnkM1bnMYIC6zCCAucCAQEwgZgwgYAxGTAXBgNVBAUTEENQSi0yLTEwMC0wOTgzMTEx
CzAJBgNVBAYTAkNSMQ8wDQYDVQQKEwZNSUNJVFQxDTALBgNVBAsTBERDRkQxNjA0BgNVBAMTLUNB
IFBPTElUSUNBIFNFTExBRE8gREUgVElFTVBPIC0gQ09TVEEgUklDQSB2MgITaQAAAAm4uQFNt0O2
twABAAAACTANBglghkgBZQMEAgEFAKCBpDAaBgkqhkiG9w0BCQMxDQYLKoZIhvcNAQkQAQQwHAYJ
KoZIhvcNAQkFMQ8XDTI2MTAyMjIyNTQxN1owLwYJKoZIhvcNAQkEMSIEIB70mie9jVzrI7Gx6nM+
5q3i3Iipkj2X2lmTfhbHr1m4MDcGCyqGSIb3DQEJEAIvMSgwJjAkMCIEIFkYXkhUnJdJk4qq0X6Z
uo+JmF5tyr+BTNLv2m8XvIAGMA0GCSqGSIb3DQEBAQUABIIBgKHYTT+qmCafblfdHPrDnW+v6u5+
wO38tSrsLz3h/RFMHBa6tbqil7lqFyoAXotgM4Dpuib6MgW8pFcU8iyEs3oLsBZfkmNYHvTzeQ/9
rX/+YFYExFT/p/1lmyFa2dLs3hvm070jbJoHKE5jSjBD0viVG01DEcRrnIKBxkXS6bEYSEyUs197
3ALQQBHUYM7lRMNdr8XAdh4/rinOOeSHujsSbQgWpZ6wkRYNyavdvHujF32lJo9NbVarwBs8PVQX
VUnvjrGvaSSPxVgiDqtJatTEwc1d4Y0WEvoRQCvM0B1f8oQ3jmmJf/AdbZGUnaJpkzO/tZxotnWn
IlDpbSMS+3nQbImakgrySpENyVwrysGFYv3L8pfVCWIzZ/4/egNEYenQ+azwef/SLN0IR1e2NyUK
aOTINXm7xgC0QMuDYnEhWz9dShn+WYkOpaBLix6PzIgpwmZ7Mrolxgac4nTtC2wItBfY+a8gW5gb
ieshn8faHU6aK8TfjahkRF0gH1p0UQ==</xd:EncapsulatedTimeStamp>
          </xd:SigAndRefsTimeStamp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</dc:creator>
  <cp:lastModifiedBy>Anayancy Ledezma Benavides</cp:lastModifiedBy>
  <cp:lastPrinted>2022-07-30T15:15:24Z</cp:lastPrinted>
  <dcterms:created xsi:type="dcterms:W3CDTF">2011-04-29T17:15:48Z</dcterms:created>
  <dcterms:modified xsi:type="dcterms:W3CDTF">2026-10-20T00:27:37Z</dcterms:modified>
</cp:coreProperties>
</file>